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tabRatio="601" activeTab="0"/>
  </bookViews>
  <sheets>
    <sheet name="МП 2022" sheetId="1" r:id="rId1"/>
  </sheets>
  <definedNames/>
  <calcPr fullCalcOnLoad="1"/>
</workbook>
</file>

<file path=xl/sharedStrings.xml><?xml version="1.0" encoding="utf-8"?>
<sst xmlns="http://schemas.openxmlformats.org/spreadsheetml/2006/main" count="345" uniqueCount="117">
  <si>
    <t>СОЦ.ДОПРИНОСИ НА ТЕРЕТ ПОСЛОДАВЦА</t>
  </si>
  <si>
    <t>СТАЛНИ ТРОШКОВИ</t>
  </si>
  <si>
    <t>ТРОШКОВИ ПУТОВАЊА</t>
  </si>
  <si>
    <t>УСЛУГЕ ПО УГОВОРУ</t>
  </si>
  <si>
    <t>СПЕЦИЈАЛИЗОВАНЕ УСЛУГЕ</t>
  </si>
  <si>
    <t>ТЕКУЋЕ ПОПРАВКЕ И ОДРЖАВАЊЕ</t>
  </si>
  <si>
    <t>МАТЕРИЈАЛ</t>
  </si>
  <si>
    <t>ПОРЕЗИ, ОБАВЕЗНЕ ТАКСЕ И КАЗНЕ</t>
  </si>
  <si>
    <t>МАШИНЕ И ОПРЕМА</t>
  </si>
  <si>
    <t>НАБАВКА ДОМАЋЕ ФИНАСИЈСКЕ ИМОВИНЕ</t>
  </si>
  <si>
    <t>СОЦИЈАЛНА ДАВАЊА ЗАПОСЛЕНИМА</t>
  </si>
  <si>
    <t>ек.</t>
  </si>
  <si>
    <t>опис</t>
  </si>
  <si>
    <t>НОВЧАНЕ КАЗНЕ И ПЕНАЛИ ПО РЕШЕЊУ СУДОВА</t>
  </si>
  <si>
    <t>клас</t>
  </si>
  <si>
    <t>НАГРАДЕ ЗАПОСЛЕНИМА И ОСТАЛИ ПОСЕБНИ РАСХОДИ</t>
  </si>
  <si>
    <t>ПЛАТЕ, ДОДАЦИ И НАКНАДЕ ЗАПОСЛЕНИХ (ЗАРАДЕ)</t>
  </si>
  <si>
    <t>НАКНАДЕ ТРОШКОВА ЗА ЗАПОСЛЕНЕ</t>
  </si>
  <si>
    <t>СУБВЕНЦИЈЕ ЈАВНИМ НЕФИНАНСИЈСКИМ ПРЕДУЗЕЋИМА И ОРГАНИЗАЦИЈАМА</t>
  </si>
  <si>
    <t>ДОНАЦИЈЕ И ДОТАЦИЈЕ  МЕЂУНАРОДНИМ ОРГАНИЗАЦИЈАМА</t>
  </si>
  <si>
    <t>извор 01</t>
  </si>
  <si>
    <t>СУБВЕНЦИЈЕ ПРИВАТНИМ ПРЕДУЗЕЋИМА</t>
  </si>
  <si>
    <t>функција 410-општи економски и комерцијални послови и послови по питању рада</t>
  </si>
  <si>
    <t>УКУПНО ЗА МИНИСТАРСТВО ПРИВРЕДЕ-ИЗВОР 01</t>
  </si>
  <si>
    <t xml:space="preserve">УКУПНО ЗА МИНИСТАРСТВО ПРИВРЕДЕ  </t>
  </si>
  <si>
    <t>ЗГРАДЕ И ГРАЂЕВИНСКИ ОБЈЕКТИ</t>
  </si>
  <si>
    <t>функција 411-општи економски и комерцијални послови</t>
  </si>
  <si>
    <t>НАКНАДЕ У НАТУРИ</t>
  </si>
  <si>
    <t>функција 474-вишенаменски развојни пројекти</t>
  </si>
  <si>
    <t>ТРАНСФЕРИ ОСТАЛИМ НИВОИМА ВЛАСТИ</t>
  </si>
  <si>
    <t>УКУПНО ЗА МИНИСТАРСТВО ПРИВРЕДЕ-ИЗВОР 11</t>
  </si>
  <si>
    <t>укупно за програмску активност 0002</t>
  </si>
  <si>
    <t>укупно за програмску активност 0003</t>
  </si>
  <si>
    <t>укупно за програмску активност 0004</t>
  </si>
  <si>
    <t>укупно за пројекат 4001</t>
  </si>
  <si>
    <t>извор 56</t>
  </si>
  <si>
    <t>УКУПНО ЗА ПРОГРАМ 1503, ФУНКЦИЈА 410, ИЗВОР 01</t>
  </si>
  <si>
    <t>укупно за програмску активност 0001</t>
  </si>
  <si>
    <t>укупно за пројекат 4002</t>
  </si>
  <si>
    <t>укупно за пројекат 4003</t>
  </si>
  <si>
    <t xml:space="preserve">Распоред и коришћење средстава ове апропријације вршиће се по посебном акту Владе </t>
  </si>
  <si>
    <t>укупно за пројекат 4004</t>
  </si>
  <si>
    <t>укупно за пројекат 4005</t>
  </si>
  <si>
    <t>програм 1505-регионални развој</t>
  </si>
  <si>
    <t>пројекат-4001-подршка развоју локалне и регионалне инфраструктуре</t>
  </si>
  <si>
    <t>извор 11</t>
  </si>
  <si>
    <t>укупно за пројекат 4001, извор 11</t>
  </si>
  <si>
    <t>УКУПНО ЗА ПРОГРАМ 1505, ФУНКЦИЈА 411</t>
  </si>
  <si>
    <t>УКУПНО ЗА ПРОГРАМ 1505, ФУНКЦИЈА 411, ИЗВОР 01</t>
  </si>
  <si>
    <t>УКУПНО ЗА ПРОГРАМ 1505, ФУНКЦИЈА 411, ИЗВОР 11</t>
  </si>
  <si>
    <t>УКУПНО ЗА МИНИСТАРСТВО ПРИВРЕДЕ-ИЗВОР 56</t>
  </si>
  <si>
    <t>укупно по програмима</t>
  </si>
  <si>
    <t>УКУПНО ЗА ПРОГРАМ 1503</t>
  </si>
  <si>
    <t>УКУПНО ЗА ПРОГРАМ 1505</t>
  </si>
  <si>
    <t>програм 1503-развој националног система инфраструктуре квалитета</t>
  </si>
  <si>
    <t>програмска активност-0001-уређење у области безбедности и квалитета производа на тржишту</t>
  </si>
  <si>
    <t>програм 1508-уређење и надзор у области привредног и регионалног развоја</t>
  </si>
  <si>
    <t>програмска активност-0002-политике и мере привредног и регионалног развоја</t>
  </si>
  <si>
    <t>програмска активност-0003-управљање процесом приватизације и стечајем</t>
  </si>
  <si>
    <t>програмска активност-0004-администрација и управљање</t>
  </si>
  <si>
    <t>УКУПНО ЗА ПРОГРАМ 1508, ФУНКЦИЈА 410</t>
  </si>
  <si>
    <t>програм 1509-подстицаји развоју конкурентности привреде</t>
  </si>
  <si>
    <t>пројекат-4002-подршка развоју предузетништва</t>
  </si>
  <si>
    <t xml:space="preserve">Распоред и коришћење средстава ове апропријације вршиће се по посебним актима Владе </t>
  </si>
  <si>
    <t>пројекат-4003-подршка кроз стандардизовани сет услуга за МСПП</t>
  </si>
  <si>
    <t>програм 1510-привлачење инвестиција</t>
  </si>
  <si>
    <t>програмска активност-0001-стручна и административна подршка у области привредног ирегионалног развоја</t>
  </si>
  <si>
    <t>програмска активност-0003-улагања од посебног значаја</t>
  </si>
  <si>
    <t>УКУПНО ЗА ПРОГРАМ 1509, ФУНКЦИЈА 410</t>
  </si>
  <si>
    <t>пројекат 4004-подршка развоју пословне инфраструктуре</t>
  </si>
  <si>
    <t>програмска активност-0004-подстицање равномерног регионалног развоја</t>
  </si>
  <si>
    <t>пројекат 4005-програм развоја Подриња</t>
  </si>
  <si>
    <t>УКУПНО ЗА ПРОГРАМ 1505, ИЗВОР 01</t>
  </si>
  <si>
    <t>УКУПНО ЗА ПРОГРАМ 1505, ИЗВОР 11</t>
  </si>
  <si>
    <t>УКУПНО ЗА ПРОГРАМ 1508</t>
  </si>
  <si>
    <t>УКУПНО ЗА ПРОГРАМ 1509</t>
  </si>
  <si>
    <t>УКУПНО ЗА ПРОГРАМ 1510</t>
  </si>
  <si>
    <t>НЕМАТЕРИЈАЛНА ИМОВИНА</t>
  </si>
  <si>
    <t>Средства ове апропријације намењена су за Агенцију за вођење спорова у поступку приватизације</t>
  </si>
  <si>
    <t>УКУПНО ЗА ПРОГРАМ 1508, ФУНКЦИЈА 410, ИЗВОР 01</t>
  </si>
  <si>
    <t>УКУПНО ЗА ПРОГРАМ 1509, ФУНКЦИЈА 410, ИЗВОР 01</t>
  </si>
  <si>
    <t>УКУПНО ЗА ПРОГРАМ 1509, ФУНКЦИЈА 410, ИЗВОР 56</t>
  </si>
  <si>
    <t>УКУПНО ЗА ПРОГРАМ 1510, ФУНКЦИЈА 410, ИЗВОР 01</t>
  </si>
  <si>
    <t>Средства ове апропријације намењена су за Развојну агенцију Србије</t>
  </si>
  <si>
    <t>програмска активност-0001-контрола и надзор над радом јавних предузећа</t>
  </si>
  <si>
    <t>пројекат-4002-кредитна подршка предузећима у поступку приватизације</t>
  </si>
  <si>
    <t>Раздео 21  Министарство привреде</t>
  </si>
  <si>
    <t>укупно за пројекат 7023, извор 01</t>
  </si>
  <si>
    <t>укупно за пројекат 7023, извор 56</t>
  </si>
  <si>
    <t>укупно за пројекат 7023</t>
  </si>
  <si>
    <t>ПРАТЕЋИ ТРОШКОВИ ЗАДУЖИВАЊА</t>
  </si>
  <si>
    <t>Средства ове апропријације намењена су за Програм подстицања регионалног и локалног развоја у циљу суфинансирања чланарине ЈЛС за рад и пословање акредитованих регионалних развојних агенција, а распоред и коришћење ових средстава вршиће се по посебном акту Владе</t>
  </si>
  <si>
    <t>Распоред и коришћење средстава ове апропријације вршиће се по посебном акту Владе</t>
  </si>
  <si>
    <t>Средства ове апропријације намењена су за подршку акредитованим регионалним развојним агенцијама у циљу јачања институционалних капацитета на регионалном и локалном нивоу, а распоред и коришћење средстава вршиће се по посебном акту Владе</t>
  </si>
  <si>
    <t>пројекат-4001-оснивачки улог Републике Србије у привредним друштвима</t>
  </si>
  <si>
    <t>УКУПНО ЗА ПРОГРАМ 1505, ФУНКЦИЈА 474, ИЗВОР 01</t>
  </si>
  <si>
    <t>Средства ове апропријације намењена су за Агенцију за привредне регистре</t>
  </si>
  <si>
    <t>Глава 21.0  Министарство привреде</t>
  </si>
  <si>
    <t>пројекат 4008-подршка индустријском развоју</t>
  </si>
  <si>
    <t>укупно за пројекат 4008</t>
  </si>
  <si>
    <t>пројекат-7023-ИПА 2014-сектор конкурентности</t>
  </si>
  <si>
    <t>пројекат-4001-ПРОИЗВОД ИНФО-успостављање јединственог дигиталног сервиса у вези са техничким прописима</t>
  </si>
  <si>
    <t>пројекат-7078-Превенција и ублажавање последица насталих услед болести COVID-19 изазване вирусом SARS-CoV-2</t>
  </si>
  <si>
    <t>укупно за пројекат 7078</t>
  </si>
  <si>
    <t>укупно по изворима</t>
  </si>
  <si>
    <t>укупно за пројекат 7078, извор 11</t>
  </si>
  <si>
    <t>УКУПНО ЗА ПРОГРАМ 1508, ФУНКЦИЈА 410, ИЗВОР 11</t>
  </si>
  <si>
    <t xml:space="preserve">Средства ове апропријације намењена су за Подршку унапређења локалне и регионалне инфраструктуре-Градимо заједно-EIB 9 и за Подршку унапређења локалне и регионалне инфраструктуре-Градимо заједно (EIB 10) </t>
  </si>
  <si>
    <t xml:space="preserve">Део средстава ове апропријације намењен је за реализацију Програма подршке развоју пословне инфраструктуре за 2020. годину; део средстава ове апропријације намењен је за реализацију Програма подршке развоју пословне инфраструктуре за 2021. годину; део средстава ове апропријације намењен је за реализацију Програма подршке развоју пословне инфраструктуре за 2022. годину,  a  распоред и коришћење средстава вршиће се по посебном акту Владе </t>
  </si>
  <si>
    <t>Распоред и коришћење средстава ове апропријације вршиће се по посебном акту Владе и Закону  о утврђивању финансијске подршке привредним субјектима за одржавање ликвидности и обртна средства у отежаним економским условима услед пандемије COVID 19 изазвaне вирусом SARS-CoV 2</t>
  </si>
  <si>
    <t>Средства ове апропријације намењена су за спровођење уговора о заједничком инвестиционом улагању између Републике Србије и Fiat Group Automobiles S.p.A; уговора о оснивању Air Serbia; за измирење преузетих обавеза по уговорима о додели средстава за директне инвестиције и то за привредно друштво: CG FOODS Рума, Kromberg &amp; Schubert Srbija d.o.o. Крушевац, Integrated Micro-Electronics d.o.o. Ниш, ZG Lighting SRB d.o.o. Ниш, PrimeVigilance d.o.o. Београд, Essex Furukawa Magnet Wire Balkan d.o.o. Зрењанин, ELDISY SERBIA D.O.O. Чачак, VORWERK DRIVETEC SERBIA D.O.O. Чачак, MDG doo Пријепоље, BizLink Technology SRB d.o.o. Прокупље, Eurotay d.o.o. Адрани, Adient Automotive d.o.o. Лозница, ALFA TECHNICS  Свилајнац, KENTAUR BALKANS DOO Врање, LIVNICA PRECIZNIH ODLIVAKA DOO Ада, METECH DOO Смедерево, Novares Serbia d.o.o. Зрењанин, S.H.E. Superior Heating Elements d.o.o. Свилајнац, MILOTEX PREDUZEĆE ZA PROIZVODNJU, UNUTRAŠNJU I SPOLJNU TRGOVINU DOO Шимановци, RIMASTER d.o.o. Параћин, Amphenol Automotive Technology d.o.o. Трстеник, SPINTEC PRECISION d.o.o. Ниш, Tridonic SRB d.o.o. Ниш, ZF Serbia d.o.o. Панчево, THERMOWOOL d.o.o. Шид, FEKA Automotive d.o.o. Ћуприја, CPA Global d.o.o. Београд, H&amp;S FRUITS DOO Aриље, Atlantic Grand doo Београд, Ellis enterprises east doo Крушевац, GRUNER Власотинце, BOYSEN Abgassysteme Суботица, Barry Callebaut South East Europe d.o.o. Београд, RISK ENGINEERING d.o.o. Сврљиг, MTU Maintenance Serbia d.o.o. Београд, Brose d.o.o. Београд, ESB PELLETS DOO Тутин, PKC Wiring Systems d.o.o. Смедерево, RAUCH SERBIA DOO Коцељева, VICTORY SOLUTIONS d.o.o. Смедерево, Yanfeng Automotive Interior Systems d.o.o. Крагујевац, DEC International doo Стара Пазова, HEMIJSKA INDUSTRIJA NEVENA DOO Београд, MINTH AUTOMOTIVE EUROPE društvo sa ograničenom odgovornošću Лозница, TAM fish &amp; shrimps d.o.o. Параћин, Xingyu Automotive Lighting Systems d.o.o. Ниш, A 2000 Industrija-Elektronika d.o.o. Београд, PLANET BIKE CO. DOO Београд, I - Novi Tekstili DOO Београд, Privredno drušvo za proizvodnju hleba i peciva Don Don doo Београд, Cooper Tire&amp;Rubber Company Serbia d.o.o. Крушевац, Linglong International Europe d.o.o. Зрењанин, Cablex-S doo Платичево, Kyungshin Cable Europe d.o.o. Смедеревска Паланка, Toyo Tire Serbia d.o.o. Београд, CONTINENTAL AUTOMOTIVE SERBIA DOO Нови Сад, KOENIG METALL d.o.o. Ивањица, PREDUZEĆE ZA PROIZVODNJU,TRGOVINU I USLUGE GIR DOO ADRANI Краљево, Инмолд пласт доо Пожега, TATRAVAGONKA BRATSTVO DOO Суботица, DRUŠTVO ZA PROMET I USLUGE "CHEMICAL AGROSAVA" DOO Београд, Društvo za inženjering i usluge MILLENNIUM RESORTS D.O.O. Београд, AD PLANINKA Куршумлија, Perutnina Ptuj-Topiko d.o.o. za proizvodnju i promet živine i živinarskih proizvoda Бачка Топола, SMP Automotive Interior Modules d.o.o. Ћуприја, DRUŠTVO SA OGRANIČENOM ODGOVORNOŠĆU ZA TRGOVINU INTERTRON Вршац, FLUID TECHNOLOGY SYSTEMS DOO Прибој, fischer automotive systems KD Јагодина, DRUŠTVO ZA ELEKTRONIKU PROMET I USLUGE DMV INDUSTRIJSKI KONTROLNI SISTEMI DOO Ниш, ALBON ENGINEERING &amp; MANUFACTURING DOO Пећинци, Magna Seating d.o.o. Оџаци, Bizerba Production &amp; Tech Center d.o.o. Београд, TM HOSPITALITY DOO Београд, PRIVREDNO DRUŠTVO ZA SPECIJALNU NADGRADNJU KOMUNALNIH VOZILA RESOR DOO Гаџин Хан, DEM DOO ZA PROIZVODNJU I TRGOVINU Кулпин, Бања Комерц Бекамент ДOO Бања, Аранђеловац, A&amp;D STEEL CONSTRUCTION doo Дубље, FABRIKA ZA PRERADU VOĆA I POVRĆA NECTAR DOO Бачка Паланка, MECAFOR PRODUCTS DRUŠTVO S OGRANIČENOM ODGOVORNOŠĆU Кикинда, ICL Services and Solutions d.o.o. Београд, Forest Bioenergy d.o.o. Пуковац, EBV Elektronik d.o.o. Београд, DRUŠTVO ZA PROIZVODNJU, TRGOVINU I USLUGE EURO LINE DOO Вучковица, Regent Lighting doo Свилајнац, WACKER NEUSON KRAGUJEVAC DOO Крагујевац, Yanfeng Seating d.o.o. Крагујевац, DRUŠTVO ZA TRGOVINU ROBERT BOSCH DOO Београд, EXCITING D.O.O. Београд, DRUŠTVO ZA POLJOPRIVREDNU PROIZVODNJU I PRERADU POREČJE DOO Вучје, MACARON MODA D.O.O. Велика Плана, DRUŠTVO SA OGRANIČENOM ODGOVORNOŠĆU ZA TRGOVINU INTERTRON Вршац, SPEL Manufacturing d.o.o. Београд, PREDUZEĆE ZA PREVOZ USLUGE PREVOZ I PROIZVODNJU JUGOMETAL DOO Ратина, ALCO GROUP HOTELI D.O.O. Београд, Atlantic Štark d.o.o. Београд, Preduzeće za proizvodnju čipsa i drugih proizvoda od krompira Chips Way d.o.o. Чачак, Kompanija Takovo društvo sa ograničenom odgovornošću Горњи Милановац, HANSGROHE DOO Београд, за подстицање привредног развоја у складу са посебним актима Влaде</t>
  </si>
  <si>
    <t>Закон о буџету РС</t>
  </si>
  <si>
    <t>за 2022. годину</t>
  </si>
  <si>
    <t>пројекат 4004-Програм финансијске подршке-Kоришћењем стандарда до конкурентнијих производа</t>
  </si>
  <si>
    <t>извршено до</t>
  </si>
  <si>
    <t>у %</t>
  </si>
  <si>
    <t>30.09.2022.</t>
  </si>
</sst>
</file>

<file path=xl/styles.xml><?xml version="1.0" encoding="utf-8"?>
<styleSheet xmlns="http://schemas.openxmlformats.org/spreadsheetml/2006/main">
  <numFmts count="50">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_-;\-* #,##0_-;_-* &quot;-&quot;_-;_-@_-"/>
    <numFmt numFmtId="44" formatCode="_-* #,##0.00\ &quot;RSD&quot;_-;\-* #,##0.00\ &quot;RSD&quot;_-;_-* &quot;-&quot;??\ &quot;RSD&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_-* #,##0\ _R_S_D_-;\-* #,##0\ _R_S_D_-;_-* &quot;-&quot;\ _R_S_D_-;_-@_-"/>
    <numFmt numFmtId="181" formatCode="_-* #,##0.00\ _R_S_D_-;\-* #,##0.00\ _R_S_D_-;_-* &quot;-&quot;??\ _R_S_D_-;_-@_-"/>
    <numFmt numFmtId="182" formatCode="#,##0\ &quot;Din.&quot;;\-#,##0\ &quot;Din.&quot;"/>
    <numFmt numFmtId="183" formatCode="#,##0\ &quot;Din.&quot;;[Red]\-#,##0\ &quot;Din.&quot;"/>
    <numFmt numFmtId="184" formatCode="#,##0.00\ &quot;Din.&quot;;\-#,##0.00\ &quot;Din.&quot;"/>
    <numFmt numFmtId="185" formatCode="#,##0.00\ &quot;Din.&quot;;[Red]\-#,##0.00\ &quot;Din.&quot;"/>
    <numFmt numFmtId="186" formatCode="_-* #,##0\ &quot;Din.&quot;_-;\-* #,##0\ &quot;Din.&quot;_-;_-* &quot;-&quot;\ &quot;Din.&quot;_-;_-@_-"/>
    <numFmt numFmtId="187" formatCode="_-* #,##0\ _D_i_n_._-;\-* #,##0\ _D_i_n_._-;_-* &quot;-&quot;\ _D_i_n_._-;_-@_-"/>
    <numFmt numFmtId="188" formatCode="_-* #,##0.00\ &quot;Din.&quot;_-;\-* #,##0.00\ &quot;Din.&quot;_-;_-* &quot;-&quot;??\ &quot;Din.&quot;_-;_-@_-"/>
    <numFmt numFmtId="189" formatCode="_-* #,##0.00\ _D_i_n_._-;\-* #,##0.00\ _D_i_n_._-;_-* &quot;-&quot;??\ _D_i_n_._-;_-@_-"/>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quot;£&quot;* #,##0.00_-;\-&quot;£&quot;* #,##0.00_-;_-&quot;£&quot;* &quot;-&quot;??_-;_-@_-"/>
    <numFmt numFmtId="196" formatCode="&quot;Yes&quot;;&quot;Yes&quot;;&quot;No&quot;"/>
    <numFmt numFmtId="197" formatCode="&quot;True&quot;;&quot;True&quot;;&quot;False&quot;"/>
    <numFmt numFmtId="198" formatCode="&quot;On&quot;;&quot;On&quot;;&quot;Off&quot;"/>
    <numFmt numFmtId="199" formatCode="[$€-2]\ #,##0.00_);[Red]\([$€-2]\ #,##0.00\)"/>
    <numFmt numFmtId="200" formatCode="[$-81A]d\.\ mmmm\ yyyy"/>
    <numFmt numFmtId="201" formatCode="dd/mm/yyyy;@"/>
    <numFmt numFmtId="202" formatCode="_(* #,##0_);_(* \(#,##0\);_(* &quot;-&quot;??_);_(@_)"/>
    <numFmt numFmtId="203" formatCode="[$€-2]\ #,##0_);\([$€-2]\ #,##0\)"/>
    <numFmt numFmtId="204" formatCode="_(* #,##0.0_);_(* \(#,##0.0\);_(* &quot;-&quot;??_);_(@_)"/>
    <numFmt numFmtId="205" formatCode="[$€-2]\ #,##0.00_);\([$€-2]\ #,##0.00\)"/>
  </numFmts>
  <fonts count="43">
    <font>
      <sz val="10"/>
      <name val="Arial"/>
      <family val="0"/>
    </font>
    <font>
      <sz val="8"/>
      <name val="Arial"/>
      <family val="2"/>
    </font>
    <font>
      <u val="single"/>
      <sz val="10"/>
      <color indexed="12"/>
      <name val="Arial"/>
      <family val="2"/>
    </font>
    <font>
      <u val="single"/>
      <sz val="10"/>
      <color indexed="36"/>
      <name val="Arial"/>
      <family val="2"/>
    </font>
    <font>
      <b/>
      <sz val="8"/>
      <name val="Arial"/>
      <family val="2"/>
    </font>
    <font>
      <i/>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bottom style="thin"/>
    </border>
    <border>
      <left style="medium"/>
      <right style="medium"/>
      <top style="medium"/>
      <bottom style="medium"/>
    </border>
    <border>
      <left style="medium"/>
      <right style="medium"/>
      <top>
        <color indexed="63"/>
      </top>
      <bottom style="thin"/>
    </border>
    <border>
      <left style="medium"/>
      <right style="medium"/>
      <top style="medium"/>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medium"/>
      <top style="thin"/>
      <bottom style="medium"/>
    </border>
    <border>
      <left style="medium"/>
      <right style="medium"/>
      <top style="thin"/>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medium"/>
      <bottom style="medium"/>
    </border>
    <border>
      <left>
        <color indexed="63"/>
      </left>
      <right style="medium"/>
      <top>
        <color indexed="63"/>
      </top>
      <bottom style="medium"/>
    </border>
    <border>
      <left>
        <color indexed="63"/>
      </left>
      <right style="medium"/>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thin"/>
    </border>
    <border>
      <left style="medium"/>
      <right>
        <color indexed="63"/>
      </right>
      <top style="medium"/>
      <bottom style="medium"/>
    </border>
    <border>
      <left>
        <color indexed="63"/>
      </left>
      <right style="medium"/>
      <top style="medium"/>
      <bottom style="thin"/>
    </border>
    <border>
      <left>
        <color indexed="63"/>
      </left>
      <right style="medium"/>
      <top style="thin"/>
      <bottom>
        <color indexed="63"/>
      </bottom>
    </border>
    <border>
      <left style="medium"/>
      <right>
        <color indexed="63"/>
      </right>
      <top style="thin"/>
      <bottom style="thin"/>
    </border>
    <border>
      <left style="thin"/>
      <right style="thin"/>
      <top style="thin"/>
      <bottom style="thin"/>
    </border>
    <border>
      <left style="medium"/>
      <right>
        <color indexed="63"/>
      </right>
      <top style="medium"/>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25" fillId="0" borderId="0">
      <alignment/>
      <protection/>
    </xf>
    <xf numFmtId="0" fontId="0" fillId="0" borderId="0">
      <alignment/>
      <protection/>
    </xf>
    <xf numFmtId="0" fontId="25"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9">
    <xf numFmtId="0" fontId="0" fillId="0" borderId="0" xfId="0" applyAlignment="1">
      <alignment/>
    </xf>
    <xf numFmtId="0" fontId="1" fillId="0" borderId="10" xfId="0" applyFont="1" applyFill="1" applyBorder="1" applyAlignment="1">
      <alignment/>
    </xf>
    <xf numFmtId="0" fontId="6" fillId="0" borderId="0" xfId="0" applyFont="1" applyAlignment="1">
      <alignment/>
    </xf>
    <xf numFmtId="4" fontId="4" fillId="0" borderId="0" xfId="0" applyNumberFormat="1" applyFont="1" applyFill="1" applyBorder="1" applyAlignment="1">
      <alignment/>
    </xf>
    <xf numFmtId="0" fontId="1" fillId="0" borderId="11" xfId="0" applyFont="1" applyFill="1" applyBorder="1" applyAlignment="1">
      <alignment/>
    </xf>
    <xf numFmtId="0" fontId="1" fillId="0" borderId="0" xfId="0" applyFont="1" applyFill="1" applyBorder="1" applyAlignment="1">
      <alignment/>
    </xf>
    <xf numFmtId="0" fontId="4" fillId="0" borderId="0" xfId="0" applyFont="1" applyFill="1" applyBorder="1" applyAlignment="1">
      <alignment/>
    </xf>
    <xf numFmtId="0" fontId="1" fillId="0" borderId="12" xfId="0" applyFont="1" applyFill="1" applyBorder="1" applyAlignment="1">
      <alignment/>
    </xf>
    <xf numFmtId="4" fontId="1" fillId="0" borderId="0" xfId="0" applyNumberFormat="1" applyFont="1" applyFill="1" applyBorder="1" applyAlignment="1">
      <alignment/>
    </xf>
    <xf numFmtId="4" fontId="4" fillId="0" borderId="11" xfId="0" applyNumberFormat="1" applyFont="1" applyFill="1" applyBorder="1" applyAlignment="1">
      <alignment/>
    </xf>
    <xf numFmtId="0" fontId="1" fillId="0" borderId="0" xfId="0" applyFont="1" applyFill="1" applyAlignment="1">
      <alignment/>
    </xf>
    <xf numFmtId="0" fontId="4" fillId="0" borderId="0" xfId="0" applyFont="1" applyFill="1" applyAlignment="1">
      <alignment/>
    </xf>
    <xf numFmtId="0" fontId="1" fillId="0" borderId="13" xfId="0" applyFont="1" applyFill="1" applyBorder="1" applyAlignment="1">
      <alignment/>
    </xf>
    <xf numFmtId="0" fontId="1" fillId="0" borderId="14" xfId="0" applyFont="1" applyFill="1" applyBorder="1" applyAlignment="1">
      <alignment/>
    </xf>
    <xf numFmtId="0" fontId="4" fillId="0" borderId="11" xfId="0" applyFont="1" applyFill="1" applyBorder="1" applyAlignment="1">
      <alignment/>
    </xf>
    <xf numFmtId="0" fontId="1" fillId="0" borderId="15" xfId="0" applyFont="1" applyFill="1" applyBorder="1" applyAlignment="1">
      <alignment/>
    </xf>
    <xf numFmtId="4" fontId="4" fillId="0" borderId="15" xfId="0" applyNumberFormat="1" applyFont="1" applyFill="1" applyBorder="1" applyAlignment="1">
      <alignment/>
    </xf>
    <xf numFmtId="0" fontId="1" fillId="0" borderId="16" xfId="0" applyFont="1" applyFill="1" applyBorder="1" applyAlignment="1">
      <alignment horizontal="center"/>
    </xf>
    <xf numFmtId="0" fontId="1" fillId="0" borderId="0" xfId="0" applyFont="1" applyFill="1" applyAlignment="1">
      <alignment/>
    </xf>
    <xf numFmtId="4" fontId="4" fillId="0" borderId="10" xfId="0" applyNumberFormat="1" applyFont="1" applyFill="1" applyBorder="1" applyAlignment="1">
      <alignment/>
    </xf>
    <xf numFmtId="4" fontId="4" fillId="0" borderId="17" xfId="0" applyNumberFormat="1" applyFont="1" applyFill="1" applyBorder="1" applyAlignment="1">
      <alignment/>
    </xf>
    <xf numFmtId="0" fontId="4" fillId="0" borderId="15" xfId="0" applyFont="1" applyFill="1" applyBorder="1" applyAlignment="1">
      <alignment/>
    </xf>
    <xf numFmtId="4" fontId="1" fillId="0" borderId="16" xfId="0" applyNumberFormat="1" applyFont="1" applyBorder="1" applyAlignment="1">
      <alignment horizontal="center"/>
    </xf>
    <xf numFmtId="4" fontId="4" fillId="0" borderId="0" xfId="0" applyNumberFormat="1" applyFont="1" applyBorder="1" applyAlignment="1">
      <alignment/>
    </xf>
    <xf numFmtId="4" fontId="4" fillId="0" borderId="12" xfId="0" applyNumberFormat="1" applyFont="1" applyBorder="1" applyAlignment="1">
      <alignment/>
    </xf>
    <xf numFmtId="4" fontId="4" fillId="0" borderId="10" xfId="0" applyNumberFormat="1" applyFont="1" applyBorder="1" applyAlignment="1">
      <alignment/>
    </xf>
    <xf numFmtId="4" fontId="5" fillId="0" borderId="10" xfId="0" applyNumberFormat="1" applyFont="1" applyBorder="1" applyAlignment="1">
      <alignment/>
    </xf>
    <xf numFmtId="4" fontId="4" fillId="0" borderId="14" xfId="0" applyNumberFormat="1" applyFont="1" applyBorder="1" applyAlignment="1">
      <alignment/>
    </xf>
    <xf numFmtId="4" fontId="4" fillId="0" borderId="11" xfId="0" applyNumberFormat="1" applyFont="1" applyBorder="1" applyAlignment="1">
      <alignment/>
    </xf>
    <xf numFmtId="4" fontId="4" fillId="0" borderId="18" xfId="0" applyNumberFormat="1" applyFont="1" applyBorder="1" applyAlignment="1">
      <alignment/>
    </xf>
    <xf numFmtId="4" fontId="4" fillId="0" borderId="15" xfId="0" applyNumberFormat="1" applyFont="1" applyBorder="1" applyAlignment="1">
      <alignment/>
    </xf>
    <xf numFmtId="0" fontId="1" fillId="0" borderId="19" xfId="0" applyFont="1" applyFill="1" applyBorder="1" applyAlignment="1">
      <alignment horizontal="center"/>
    </xf>
    <xf numFmtId="0" fontId="1" fillId="0" borderId="20" xfId="0" applyFont="1" applyFill="1" applyBorder="1" applyAlignment="1">
      <alignment/>
    </xf>
    <xf numFmtId="0" fontId="1" fillId="0" borderId="21" xfId="0" applyFont="1" applyFill="1" applyBorder="1" applyAlignment="1">
      <alignment/>
    </xf>
    <xf numFmtId="0" fontId="4" fillId="0" borderId="22" xfId="0" applyFont="1" applyFill="1" applyBorder="1" applyAlignment="1">
      <alignment/>
    </xf>
    <xf numFmtId="0" fontId="1" fillId="0" borderId="23" xfId="0" applyFont="1" applyFill="1" applyBorder="1" applyAlignment="1">
      <alignment horizontal="center" vertical="center"/>
    </xf>
    <xf numFmtId="4" fontId="1" fillId="0" borderId="0" xfId="0" applyNumberFormat="1" applyFont="1" applyBorder="1" applyAlignment="1">
      <alignment horizontal="center"/>
    </xf>
    <xf numFmtId="4" fontId="1" fillId="0" borderId="15" xfId="0" applyNumberFormat="1" applyFont="1" applyBorder="1" applyAlignment="1">
      <alignment horizontal="center"/>
    </xf>
    <xf numFmtId="4" fontId="5" fillId="0" borderId="12" xfId="0" applyNumberFormat="1" applyFont="1" applyBorder="1" applyAlignment="1">
      <alignment/>
    </xf>
    <xf numFmtId="4" fontId="4" fillId="0" borderId="17" xfId="0" applyNumberFormat="1" applyFont="1" applyBorder="1" applyAlignment="1">
      <alignment/>
    </xf>
    <xf numFmtId="0" fontId="1" fillId="0" borderId="15" xfId="0" applyFont="1" applyFill="1" applyBorder="1" applyAlignment="1">
      <alignment horizontal="center" vertical="center"/>
    </xf>
    <xf numFmtId="0" fontId="4" fillId="0" borderId="17" xfId="0" applyFont="1" applyFill="1" applyBorder="1" applyAlignment="1">
      <alignment/>
    </xf>
    <xf numFmtId="0" fontId="4" fillId="0" borderId="24" xfId="0" applyFont="1" applyFill="1" applyBorder="1" applyAlignment="1">
      <alignment/>
    </xf>
    <xf numFmtId="0" fontId="4" fillId="0" borderId="10" xfId="0" applyFont="1" applyFill="1" applyBorder="1" applyAlignment="1">
      <alignment/>
    </xf>
    <xf numFmtId="0" fontId="1" fillId="0" borderId="14" xfId="0" applyFont="1" applyFill="1" applyBorder="1" applyAlignment="1">
      <alignment horizontal="center"/>
    </xf>
    <xf numFmtId="4" fontId="1" fillId="0" borderId="14" xfId="0" applyNumberFormat="1" applyFont="1" applyBorder="1" applyAlignment="1">
      <alignment horizontal="center"/>
    </xf>
    <xf numFmtId="0" fontId="0" fillId="0" borderId="0" xfId="0" applyBorder="1" applyAlignment="1">
      <alignment/>
    </xf>
    <xf numFmtId="4" fontId="5" fillId="0" borderId="0" xfId="0" applyNumberFormat="1" applyFont="1" applyFill="1" applyBorder="1" applyAlignment="1">
      <alignment/>
    </xf>
    <xf numFmtId="0" fontId="5" fillId="0" borderId="0" xfId="0" applyFont="1" applyFill="1" applyBorder="1" applyAlignment="1">
      <alignment/>
    </xf>
    <xf numFmtId="4" fontId="4" fillId="0" borderId="0" xfId="0" applyNumberFormat="1" applyFont="1" applyBorder="1" applyAlignment="1">
      <alignment horizontal="center"/>
    </xf>
    <xf numFmtId="4" fontId="5" fillId="0" borderId="12" xfId="0" applyNumberFormat="1" applyFont="1" applyBorder="1" applyAlignment="1">
      <alignment vertical="center"/>
    </xf>
    <xf numFmtId="4" fontId="5" fillId="0" borderId="10" xfId="0" applyNumberFormat="1" applyFont="1" applyBorder="1" applyAlignment="1">
      <alignment horizontal="right" vertical="center"/>
    </xf>
    <xf numFmtId="0" fontId="42" fillId="0" borderId="0" xfId="0" applyFont="1" applyFill="1" applyAlignment="1">
      <alignment/>
    </xf>
    <xf numFmtId="4" fontId="42" fillId="0" borderId="0" xfId="0" applyNumberFormat="1" applyFont="1" applyFill="1" applyBorder="1" applyAlignment="1">
      <alignment/>
    </xf>
    <xf numFmtId="0" fontId="1" fillId="0" borderId="25" xfId="0" applyFont="1" applyFill="1" applyBorder="1" applyAlignment="1">
      <alignment horizontal="center"/>
    </xf>
    <xf numFmtId="0" fontId="1" fillId="0" borderId="26" xfId="0" applyFont="1" applyFill="1" applyBorder="1" applyAlignment="1">
      <alignment horizontal="center" vertical="center"/>
    </xf>
    <xf numFmtId="0" fontId="1" fillId="0" borderId="27" xfId="0" applyFont="1" applyFill="1" applyBorder="1" applyAlignment="1">
      <alignment/>
    </xf>
    <xf numFmtId="0" fontId="4" fillId="0" borderId="28" xfId="0" applyFont="1" applyFill="1" applyBorder="1" applyAlignment="1">
      <alignment/>
    </xf>
    <xf numFmtId="0" fontId="1" fillId="0" borderId="29" xfId="0" applyFont="1" applyFill="1" applyBorder="1" applyAlignment="1">
      <alignment/>
    </xf>
    <xf numFmtId="0" fontId="1" fillId="0" borderId="18" xfId="0" applyFont="1" applyFill="1" applyBorder="1" applyAlignment="1">
      <alignment horizontal="left" vertical="center" wrapText="1"/>
    </xf>
    <xf numFmtId="0" fontId="1" fillId="0" borderId="18" xfId="0" applyFont="1" applyFill="1" applyBorder="1" applyAlignment="1">
      <alignment/>
    </xf>
    <xf numFmtId="0" fontId="1" fillId="0" borderId="30" xfId="0" applyFont="1" applyFill="1" applyBorder="1" applyAlignment="1">
      <alignment/>
    </xf>
    <xf numFmtId="0" fontId="1" fillId="0" borderId="10" xfId="0" applyFont="1" applyFill="1" applyBorder="1" applyAlignment="1">
      <alignment/>
    </xf>
    <xf numFmtId="0" fontId="1" fillId="0" borderId="12" xfId="0" applyFont="1" applyFill="1" applyBorder="1" applyAlignment="1">
      <alignment horizontal="center" vertical="center"/>
    </xf>
    <xf numFmtId="4" fontId="1" fillId="0" borderId="12" xfId="0" applyNumberFormat="1" applyFont="1" applyBorder="1" applyAlignment="1">
      <alignment horizontal="center"/>
    </xf>
    <xf numFmtId="4" fontId="4" fillId="0" borderId="13" xfId="0" applyNumberFormat="1" applyFont="1" applyBorder="1" applyAlignment="1">
      <alignment/>
    </xf>
    <xf numFmtId="0" fontId="5" fillId="0" borderId="10"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10" xfId="0" applyFont="1" applyFill="1" applyBorder="1" applyAlignment="1">
      <alignment/>
    </xf>
    <xf numFmtId="0" fontId="5" fillId="0" borderId="10" xfId="0" applyFont="1" applyFill="1" applyBorder="1" applyAlignment="1">
      <alignment vertical="center"/>
    </xf>
    <xf numFmtId="0" fontId="5" fillId="0" borderId="32" xfId="0" applyFont="1" applyBorder="1" applyAlignment="1">
      <alignment horizontal="left" vertical="center" wrapText="1"/>
    </xf>
    <xf numFmtId="4" fontId="1" fillId="0" borderId="33" xfId="0" applyNumberFormat="1" applyFont="1" applyBorder="1" applyAlignment="1">
      <alignment horizontal="center"/>
    </xf>
    <xf numFmtId="4" fontId="4" fillId="0" borderId="31" xfId="0" applyNumberFormat="1" applyFont="1" applyBorder="1" applyAlignment="1">
      <alignment/>
    </xf>
    <xf numFmtId="4" fontId="4" fillId="0" borderId="34" xfId="0" applyNumberFormat="1" applyFont="1" applyBorder="1" applyAlignment="1">
      <alignment/>
    </xf>
    <xf numFmtId="4" fontId="4" fillId="0" borderId="28" xfId="0" applyNumberFormat="1" applyFont="1" applyBorder="1" applyAlignment="1">
      <alignment/>
    </xf>
    <xf numFmtId="4" fontId="4" fillId="0" borderId="28" xfId="0" applyNumberFormat="1" applyFont="1" applyFill="1" applyBorder="1" applyAlignment="1">
      <alignment/>
    </xf>
    <xf numFmtId="4" fontId="4" fillId="0" borderId="35" xfId="0" applyNumberFormat="1" applyFont="1" applyBorder="1" applyAlignment="1">
      <alignment/>
    </xf>
    <xf numFmtId="0" fontId="4" fillId="0" borderId="18" xfId="0" applyFont="1" applyFill="1" applyBorder="1" applyAlignment="1">
      <alignment/>
    </xf>
    <xf numFmtId="0" fontId="4" fillId="0" borderId="30" xfId="0" applyFont="1" applyFill="1" applyBorder="1" applyAlignment="1">
      <alignment/>
    </xf>
    <xf numFmtId="0" fontId="4" fillId="0" borderId="35" xfId="0" applyFont="1" applyFill="1" applyBorder="1" applyAlignment="1">
      <alignment/>
    </xf>
    <xf numFmtId="4" fontId="4" fillId="0" borderId="18" xfId="0" applyNumberFormat="1" applyFont="1" applyFill="1" applyBorder="1" applyAlignment="1">
      <alignment/>
    </xf>
    <xf numFmtId="4" fontId="4" fillId="0" borderId="14" xfId="0" applyNumberFormat="1" applyFont="1" applyFill="1" applyBorder="1" applyAlignment="1">
      <alignment/>
    </xf>
    <xf numFmtId="4" fontId="5" fillId="0" borderId="10" xfId="0" applyNumberFormat="1" applyFont="1" applyBorder="1" applyAlignment="1">
      <alignment vertical="center"/>
    </xf>
    <xf numFmtId="4" fontId="4" fillId="0" borderId="36" xfId="0" applyNumberFormat="1" applyFont="1" applyBorder="1" applyAlignment="1">
      <alignment/>
    </xf>
    <xf numFmtId="0" fontId="4" fillId="0" borderId="14" xfId="0" applyFont="1" applyFill="1" applyBorder="1" applyAlignment="1">
      <alignment/>
    </xf>
    <xf numFmtId="4" fontId="4" fillId="0" borderId="31" xfId="0" applyNumberFormat="1" applyFont="1" applyFill="1" applyBorder="1" applyAlignment="1">
      <alignment/>
    </xf>
    <xf numFmtId="4" fontId="1" fillId="0" borderId="37" xfId="0" applyNumberFormat="1" applyFont="1" applyBorder="1" applyAlignment="1">
      <alignment horizontal="center"/>
    </xf>
    <xf numFmtId="4" fontId="4" fillId="0" borderId="38" xfId="0" applyNumberFormat="1" applyFont="1" applyBorder="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2" xfId="59"/>
    <cellStyle name="Normal 2 3" xfId="60"/>
    <cellStyle name="Normal 6"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19"/>
  <sheetViews>
    <sheetView tabSelected="1" zoomScalePageLayoutView="0" workbookViewId="0" topLeftCell="A1">
      <selection activeCell="B1" sqref="B1"/>
    </sheetView>
  </sheetViews>
  <sheetFormatPr defaultColWidth="9.140625" defaultRowHeight="12.75"/>
  <cols>
    <col min="1" max="1" width="3.7109375" style="18" customWidth="1"/>
    <col min="2" max="2" width="70.00390625" style="18" customWidth="1"/>
    <col min="3" max="3" width="16.28125" style="8" customWidth="1"/>
    <col min="4" max="4" width="16.57421875" style="8" customWidth="1"/>
    <col min="5" max="5" width="8.28125" style="8" customWidth="1"/>
  </cols>
  <sheetData>
    <row r="1" ht="12" customHeight="1">
      <c r="B1" s="11" t="s">
        <v>86</v>
      </c>
    </row>
    <row r="2" ht="12" customHeight="1">
      <c r="B2" s="11" t="s">
        <v>97</v>
      </c>
    </row>
    <row r="3" ht="12" customHeight="1">
      <c r="B3" s="11"/>
    </row>
    <row r="4" spans="1:5" ht="12" customHeight="1">
      <c r="A4" s="5"/>
      <c r="B4" s="11" t="s">
        <v>54</v>
      </c>
      <c r="C4" s="23"/>
      <c r="D4" s="23"/>
      <c r="E4" s="23"/>
    </row>
    <row r="5" spans="1:5" ht="12" customHeight="1">
      <c r="A5" s="5"/>
      <c r="B5" s="11" t="s">
        <v>22</v>
      </c>
      <c r="C5" s="23"/>
      <c r="D5" s="23"/>
      <c r="E5" s="23"/>
    </row>
    <row r="6" ht="12" customHeight="1" thickBot="1">
      <c r="B6" s="11" t="s">
        <v>55</v>
      </c>
    </row>
    <row r="7" spans="1:5" ht="12" customHeight="1">
      <c r="A7" s="17" t="s">
        <v>11</v>
      </c>
      <c r="B7" s="31" t="s">
        <v>12</v>
      </c>
      <c r="C7" s="22" t="s">
        <v>111</v>
      </c>
      <c r="D7" s="22" t="s">
        <v>114</v>
      </c>
      <c r="E7" s="22" t="s">
        <v>115</v>
      </c>
    </row>
    <row r="8" spans="1:5" ht="12" customHeight="1" thickBot="1">
      <c r="A8" s="40" t="s">
        <v>14</v>
      </c>
      <c r="B8" s="35" t="s">
        <v>20</v>
      </c>
      <c r="C8" s="37" t="s">
        <v>112</v>
      </c>
      <c r="D8" s="37" t="s">
        <v>116</v>
      </c>
      <c r="E8" s="37"/>
    </row>
    <row r="9" spans="1:5" ht="12" customHeight="1">
      <c r="A9" s="12">
        <v>411</v>
      </c>
      <c r="B9" s="58" t="s">
        <v>16</v>
      </c>
      <c r="C9" s="24">
        <v>28800000</v>
      </c>
      <c r="D9" s="24">
        <v>19031338.26</v>
      </c>
      <c r="E9" s="24">
        <f>SUM(D9/C9*100)</f>
        <v>66.08103562500001</v>
      </c>
    </row>
    <row r="10" spans="1:5" ht="12" customHeight="1">
      <c r="A10" s="1">
        <v>412</v>
      </c>
      <c r="B10" s="33" t="s">
        <v>0</v>
      </c>
      <c r="C10" s="25">
        <v>4800000</v>
      </c>
      <c r="D10" s="25">
        <v>3073561</v>
      </c>
      <c r="E10" s="25">
        <f>SUM(D10/C10*100)</f>
        <v>64.03252083333332</v>
      </c>
    </row>
    <row r="11" spans="1:5" ht="12" customHeight="1">
      <c r="A11" s="1">
        <v>415</v>
      </c>
      <c r="B11" s="33" t="s">
        <v>17</v>
      </c>
      <c r="C11" s="25">
        <v>1500000</v>
      </c>
      <c r="D11" s="25">
        <v>498160.61</v>
      </c>
      <c r="E11" s="25">
        <f>SUM(D11/C11*100)</f>
        <v>33.21070733333333</v>
      </c>
    </row>
    <row r="12" spans="1:5" ht="12" customHeight="1">
      <c r="A12" s="1">
        <v>416</v>
      </c>
      <c r="B12" s="33" t="s">
        <v>15</v>
      </c>
      <c r="C12" s="25">
        <v>200000</v>
      </c>
      <c r="D12" s="25"/>
      <c r="E12" s="25">
        <f>SUM(D12/C12*100)</f>
        <v>0</v>
      </c>
    </row>
    <row r="13" spans="1:5" ht="12" customHeight="1" thickBot="1">
      <c r="A13" s="41"/>
      <c r="B13" s="42" t="s">
        <v>37</v>
      </c>
      <c r="C13" s="39">
        <f>SUM(C9+C10+C11+C12)</f>
        <v>35300000</v>
      </c>
      <c r="D13" s="30">
        <f>SUM(D9+D10+D11+D12)</f>
        <v>22603059.87</v>
      </c>
      <c r="E13" s="30">
        <f>SUM(D13/C13*100)</f>
        <v>64.03133107648725</v>
      </c>
    </row>
    <row r="14" spans="1:5" ht="12" customHeight="1" thickBot="1">
      <c r="A14" s="5"/>
      <c r="B14" s="6" t="s">
        <v>101</v>
      </c>
      <c r="C14" s="23"/>
      <c r="D14" s="23"/>
      <c r="E14" s="23"/>
    </row>
    <row r="15" spans="1:5" ht="12" customHeight="1">
      <c r="A15" s="17" t="s">
        <v>11</v>
      </c>
      <c r="B15" s="31" t="s">
        <v>12</v>
      </c>
      <c r="C15" s="22" t="s">
        <v>111</v>
      </c>
      <c r="D15" s="22" t="s">
        <v>114</v>
      </c>
      <c r="E15" s="22" t="s">
        <v>115</v>
      </c>
    </row>
    <row r="16" spans="1:5" ht="12" customHeight="1" thickBot="1">
      <c r="A16" s="40" t="s">
        <v>14</v>
      </c>
      <c r="B16" s="35" t="s">
        <v>20</v>
      </c>
      <c r="C16" s="37" t="s">
        <v>112</v>
      </c>
      <c r="D16" s="37" t="s">
        <v>116</v>
      </c>
      <c r="E16" s="37"/>
    </row>
    <row r="17" spans="1:5" ht="12" customHeight="1">
      <c r="A17" s="1">
        <v>423</v>
      </c>
      <c r="B17" s="33" t="s">
        <v>3</v>
      </c>
      <c r="C17" s="24">
        <v>2400000</v>
      </c>
      <c r="D17" s="25">
        <v>907200</v>
      </c>
      <c r="E17" s="25">
        <f>SUM(D17/C17*100)</f>
        <v>37.8</v>
      </c>
    </row>
    <row r="18" spans="1:5" ht="12" customHeight="1">
      <c r="A18" s="1">
        <v>512</v>
      </c>
      <c r="B18" s="33" t="s">
        <v>8</v>
      </c>
      <c r="C18" s="25">
        <v>2160000</v>
      </c>
      <c r="D18" s="25"/>
      <c r="E18" s="25">
        <f>SUM(D18/C18*100)</f>
        <v>0</v>
      </c>
    </row>
    <row r="19" spans="1:5" ht="12" customHeight="1">
      <c r="A19" s="60">
        <v>515</v>
      </c>
      <c r="B19" s="61" t="s">
        <v>77</v>
      </c>
      <c r="C19" s="25">
        <v>5040000</v>
      </c>
      <c r="D19" s="25"/>
      <c r="E19" s="25">
        <f>SUM(D19/C19*100)</f>
        <v>0</v>
      </c>
    </row>
    <row r="20" spans="1:5" ht="12" customHeight="1" thickBot="1">
      <c r="A20" s="41"/>
      <c r="B20" s="42" t="s">
        <v>34</v>
      </c>
      <c r="C20" s="39">
        <f>SUM(C17+C18+C19)</f>
        <v>9600000</v>
      </c>
      <c r="D20" s="39">
        <f>SUM(D17+D18+D19)</f>
        <v>907200</v>
      </c>
      <c r="E20" s="39">
        <f>SUM(D20/C20*100)</f>
        <v>9.45</v>
      </c>
    </row>
    <row r="21" spans="1:5" ht="12" customHeight="1" thickBot="1">
      <c r="A21" s="5"/>
      <c r="B21" s="11" t="s">
        <v>113</v>
      </c>
      <c r="C21" s="23"/>
      <c r="D21" s="23"/>
      <c r="E21" s="23"/>
    </row>
    <row r="22" spans="1:5" ht="12" customHeight="1">
      <c r="A22" s="17" t="s">
        <v>11</v>
      </c>
      <c r="B22" s="31" t="s">
        <v>12</v>
      </c>
      <c r="C22" s="22" t="s">
        <v>111</v>
      </c>
      <c r="D22" s="72" t="s">
        <v>114</v>
      </c>
      <c r="E22" s="22" t="s">
        <v>115</v>
      </c>
    </row>
    <row r="23" spans="1:5" ht="12" customHeight="1" thickBot="1">
      <c r="A23" s="40" t="s">
        <v>14</v>
      </c>
      <c r="B23" s="35" t="s">
        <v>20</v>
      </c>
      <c r="C23" s="37" t="s">
        <v>112</v>
      </c>
      <c r="D23" s="37" t="s">
        <v>116</v>
      </c>
      <c r="E23" s="37"/>
    </row>
    <row r="24" spans="1:5" ht="12" customHeight="1">
      <c r="A24" s="1">
        <v>454</v>
      </c>
      <c r="B24" s="33" t="s">
        <v>21</v>
      </c>
      <c r="C24" s="24">
        <v>50000000</v>
      </c>
      <c r="D24" s="74">
        <v>0</v>
      </c>
      <c r="E24" s="27">
        <f>SUM(D24/C24*100)</f>
        <v>0</v>
      </c>
    </row>
    <row r="25" spans="1:5" ht="23.25" customHeight="1">
      <c r="A25" s="1"/>
      <c r="B25" s="66" t="s">
        <v>40</v>
      </c>
      <c r="C25" s="25"/>
      <c r="D25" s="73"/>
      <c r="E25" s="25"/>
    </row>
    <row r="26" spans="1:5" ht="12" customHeight="1" thickBot="1">
      <c r="A26" s="78"/>
      <c r="B26" s="79" t="s">
        <v>41</v>
      </c>
      <c r="C26" s="29">
        <f>SUM(C24)</f>
        <v>50000000</v>
      </c>
      <c r="D26" s="77">
        <f>SUM(D24)</f>
        <v>0</v>
      </c>
      <c r="E26" s="27">
        <f>SUM(D26/C26*100)</f>
        <v>0</v>
      </c>
    </row>
    <row r="27" spans="1:5" ht="12" customHeight="1" thickBot="1">
      <c r="A27" s="4"/>
      <c r="B27" s="34" t="s">
        <v>36</v>
      </c>
      <c r="C27" s="28">
        <f>SUM(C13+C20+C26)</f>
        <v>94900000</v>
      </c>
      <c r="D27" s="75">
        <f>SUM(D13+D20+D26)</f>
        <v>23510259.87</v>
      </c>
      <c r="E27" s="28">
        <f>SUM(D27/C27*100)</f>
        <v>24.773719567966282</v>
      </c>
    </row>
    <row r="28" spans="1:5" ht="12" customHeight="1">
      <c r="A28" s="5"/>
      <c r="B28" s="6"/>
      <c r="C28" s="23"/>
      <c r="D28" s="23"/>
      <c r="E28" s="23"/>
    </row>
    <row r="29" spans="2:5" ht="12" customHeight="1">
      <c r="B29" s="11" t="s">
        <v>43</v>
      </c>
      <c r="E29" s="23"/>
    </row>
    <row r="30" spans="2:5" ht="12" customHeight="1">
      <c r="B30" s="11" t="s">
        <v>26</v>
      </c>
      <c r="E30" s="23"/>
    </row>
    <row r="31" spans="2:5" ht="12" customHeight="1" thickBot="1">
      <c r="B31" s="11" t="s">
        <v>44</v>
      </c>
      <c r="E31" s="23"/>
    </row>
    <row r="32" spans="1:5" ht="12" customHeight="1">
      <c r="A32" s="17" t="s">
        <v>11</v>
      </c>
      <c r="B32" s="31" t="s">
        <v>12</v>
      </c>
      <c r="C32" s="22" t="s">
        <v>111</v>
      </c>
      <c r="D32" s="22" t="s">
        <v>114</v>
      </c>
      <c r="E32" s="22" t="s">
        <v>115</v>
      </c>
    </row>
    <row r="33" spans="1:5" ht="12" customHeight="1" thickBot="1">
      <c r="A33" s="40" t="s">
        <v>14</v>
      </c>
      <c r="B33" s="35" t="s">
        <v>45</v>
      </c>
      <c r="C33" s="37" t="s">
        <v>112</v>
      </c>
      <c r="D33" s="37" t="s">
        <v>116</v>
      </c>
      <c r="E33" s="37"/>
    </row>
    <row r="34" spans="1:5" ht="12" customHeight="1">
      <c r="A34" s="63">
        <v>444</v>
      </c>
      <c r="B34" s="7" t="s">
        <v>90</v>
      </c>
      <c r="C34" s="24">
        <v>100000</v>
      </c>
      <c r="D34" s="25">
        <v>0</v>
      </c>
      <c r="E34" s="25">
        <f>SUM(D34/C34*100)</f>
        <v>0</v>
      </c>
    </row>
    <row r="35" spans="1:5" ht="12" customHeight="1">
      <c r="A35" s="7">
        <v>511</v>
      </c>
      <c r="B35" s="7" t="s">
        <v>25</v>
      </c>
      <c r="C35" s="24">
        <v>38984000</v>
      </c>
      <c r="D35" s="25">
        <v>0</v>
      </c>
      <c r="E35" s="25">
        <f>SUM(D35/C35*100)</f>
        <v>0</v>
      </c>
    </row>
    <row r="36" spans="1:5" ht="43.5" customHeight="1">
      <c r="A36" s="1"/>
      <c r="B36" s="67" t="s">
        <v>107</v>
      </c>
      <c r="C36" s="38"/>
      <c r="D36" s="26"/>
      <c r="E36" s="25"/>
    </row>
    <row r="37" spans="1:5" ht="12" customHeight="1" thickBot="1">
      <c r="A37" s="41"/>
      <c r="B37" s="41" t="s">
        <v>46</v>
      </c>
      <c r="C37" s="20">
        <f>SUM(C34+C35)</f>
        <v>39084000</v>
      </c>
      <c r="D37" s="16">
        <f>SUM(D34+D35)</f>
        <v>0</v>
      </c>
      <c r="E37" s="30">
        <f>SUM(D37/C37*100)</f>
        <v>0</v>
      </c>
    </row>
    <row r="38" spans="2:5" ht="12" customHeight="1" thickBot="1">
      <c r="B38" s="11" t="s">
        <v>69</v>
      </c>
      <c r="E38" s="23"/>
    </row>
    <row r="39" spans="1:5" ht="12" customHeight="1">
      <c r="A39" s="17" t="s">
        <v>11</v>
      </c>
      <c r="B39" s="54" t="s">
        <v>12</v>
      </c>
      <c r="C39" s="22" t="s">
        <v>111</v>
      </c>
      <c r="D39" s="22" t="s">
        <v>114</v>
      </c>
      <c r="E39" s="22" t="s">
        <v>115</v>
      </c>
    </row>
    <row r="40" spans="1:5" ht="12" customHeight="1" thickBot="1">
      <c r="A40" s="40" t="s">
        <v>14</v>
      </c>
      <c r="B40" s="55" t="s">
        <v>20</v>
      </c>
      <c r="C40" s="37" t="s">
        <v>112</v>
      </c>
      <c r="D40" s="37" t="s">
        <v>116</v>
      </c>
      <c r="E40" s="37"/>
    </row>
    <row r="41" spans="1:5" ht="12" customHeight="1">
      <c r="A41" s="12">
        <v>511</v>
      </c>
      <c r="B41" s="56" t="s">
        <v>25</v>
      </c>
      <c r="C41" s="24">
        <v>1000000000</v>
      </c>
      <c r="D41" s="25">
        <v>258737206.57</v>
      </c>
      <c r="E41" s="25">
        <f>SUM(D41/C41*100)</f>
        <v>25.873720657</v>
      </c>
    </row>
    <row r="42" spans="1:5" ht="64.5" customHeight="1">
      <c r="A42" s="13"/>
      <c r="B42" s="67" t="s">
        <v>108</v>
      </c>
      <c r="C42" s="26"/>
      <c r="D42" s="26"/>
      <c r="E42" s="25"/>
    </row>
    <row r="43" spans="1:5" ht="12" customHeight="1" thickBot="1">
      <c r="A43" s="41"/>
      <c r="B43" s="80" t="s">
        <v>41</v>
      </c>
      <c r="C43" s="81">
        <f>SUM(C41)</f>
        <v>1000000000</v>
      </c>
      <c r="D43" s="82">
        <f>SUM(D41)</f>
        <v>258737206.57</v>
      </c>
      <c r="E43" s="27">
        <f>SUM(D43/C43*100)</f>
        <v>25.873720657</v>
      </c>
    </row>
    <row r="44" spans="1:5" ht="12" customHeight="1" thickBot="1">
      <c r="A44" s="14"/>
      <c r="B44" s="57" t="s">
        <v>48</v>
      </c>
      <c r="C44" s="9">
        <f>SUM(C43)</f>
        <v>1000000000</v>
      </c>
      <c r="D44" s="9">
        <f>SUM(D43)</f>
        <v>258737206.57</v>
      </c>
      <c r="E44" s="28">
        <f>SUM(D44/C44*100)</f>
        <v>25.873720657</v>
      </c>
    </row>
    <row r="45" spans="1:5" ht="12" customHeight="1" thickBot="1">
      <c r="A45" s="14"/>
      <c r="B45" s="21" t="s">
        <v>49</v>
      </c>
      <c r="C45" s="9">
        <f>SUM(C37)</f>
        <v>39084000</v>
      </c>
      <c r="D45" s="9">
        <f>SUM(D37)</f>
        <v>0</v>
      </c>
      <c r="E45" s="28">
        <f>SUM(D45/C45*100)</f>
        <v>0</v>
      </c>
    </row>
    <row r="46" spans="1:5" ht="12" customHeight="1" thickBot="1">
      <c r="A46" s="14"/>
      <c r="B46" s="14" t="s">
        <v>47</v>
      </c>
      <c r="C46" s="9">
        <f>SUM(C44+C45)</f>
        <v>1039084000</v>
      </c>
      <c r="D46" s="9">
        <f>SUM(D44+D45)</f>
        <v>258737206.57</v>
      </c>
      <c r="E46" s="28">
        <f>SUM(D46/C46*100)</f>
        <v>24.900509157103755</v>
      </c>
    </row>
    <row r="47" spans="1:5" ht="12" customHeight="1">
      <c r="A47" s="6"/>
      <c r="B47" s="6"/>
      <c r="C47" s="3"/>
      <c r="D47" s="3"/>
      <c r="E47" s="23"/>
    </row>
    <row r="48" spans="1:5" ht="12" customHeight="1">
      <c r="A48" s="6"/>
      <c r="B48" s="6"/>
      <c r="C48" s="3"/>
      <c r="D48" s="3"/>
      <c r="E48" s="23"/>
    </row>
    <row r="49" spans="1:5" ht="12" customHeight="1">
      <c r="A49" s="6"/>
      <c r="B49" s="11" t="s">
        <v>43</v>
      </c>
      <c r="C49" s="23"/>
      <c r="D49" s="23"/>
      <c r="E49" s="23"/>
    </row>
    <row r="50" spans="1:5" ht="12" customHeight="1">
      <c r="A50" s="6"/>
      <c r="B50" s="11" t="s">
        <v>28</v>
      </c>
      <c r="C50" s="23"/>
      <c r="D50" s="23"/>
      <c r="E50" s="23"/>
    </row>
    <row r="51" spans="2:5" ht="12" customHeight="1" thickBot="1">
      <c r="B51" s="11" t="s">
        <v>70</v>
      </c>
      <c r="E51" s="23"/>
    </row>
    <row r="52" spans="1:5" ht="12" customHeight="1">
      <c r="A52" s="17" t="s">
        <v>11</v>
      </c>
      <c r="B52" s="17" t="s">
        <v>12</v>
      </c>
      <c r="C52" s="22" t="s">
        <v>111</v>
      </c>
      <c r="D52" s="22" t="s">
        <v>114</v>
      </c>
      <c r="E52" s="22" t="s">
        <v>115</v>
      </c>
    </row>
    <row r="53" spans="1:5" ht="12" customHeight="1" thickBot="1">
      <c r="A53" s="40" t="s">
        <v>14</v>
      </c>
      <c r="B53" s="40" t="s">
        <v>20</v>
      </c>
      <c r="C53" s="37" t="s">
        <v>112</v>
      </c>
      <c r="D53" s="37" t="s">
        <v>116</v>
      </c>
      <c r="E53" s="37"/>
    </row>
    <row r="54" spans="1:5" ht="12" customHeight="1">
      <c r="A54" s="12">
        <v>424</v>
      </c>
      <c r="B54" s="12" t="s">
        <v>4</v>
      </c>
      <c r="C54" s="65">
        <v>20000000</v>
      </c>
      <c r="D54" s="25">
        <v>9583000</v>
      </c>
      <c r="E54" s="25">
        <f>SUM(D54/C54*100)</f>
        <v>47.915</v>
      </c>
    </row>
    <row r="55" spans="1:5" ht="47.25" customHeight="1">
      <c r="A55" s="1"/>
      <c r="B55" s="66" t="s">
        <v>93</v>
      </c>
      <c r="C55" s="29"/>
      <c r="D55" s="25"/>
      <c r="E55" s="25"/>
    </row>
    <row r="56" spans="1:5" ht="12" customHeight="1">
      <c r="A56" s="1">
        <v>463</v>
      </c>
      <c r="B56" s="1" t="s">
        <v>29</v>
      </c>
      <c r="C56" s="25">
        <v>20000000</v>
      </c>
      <c r="D56" s="25">
        <v>0</v>
      </c>
      <c r="E56" s="25">
        <f>SUM(D56/C56*100)</f>
        <v>0</v>
      </c>
    </row>
    <row r="57" spans="1:5" ht="47.25" customHeight="1">
      <c r="A57" s="1"/>
      <c r="B57" s="66" t="s">
        <v>91</v>
      </c>
      <c r="C57" s="25"/>
      <c r="D57" s="25"/>
      <c r="E57" s="25"/>
    </row>
    <row r="58" spans="1:5" ht="12" customHeight="1" thickBot="1">
      <c r="A58" s="21"/>
      <c r="B58" s="21" t="s">
        <v>33</v>
      </c>
      <c r="C58" s="30">
        <f>SUM(C54+C56)</f>
        <v>40000000</v>
      </c>
      <c r="D58" s="30">
        <f>SUM(D54+D56)</f>
        <v>9583000</v>
      </c>
      <c r="E58" s="30">
        <f>SUM(D58/C58*100)</f>
        <v>23.9575</v>
      </c>
    </row>
    <row r="59" spans="2:5" ht="12" customHeight="1" thickBot="1">
      <c r="B59" s="11" t="s">
        <v>71</v>
      </c>
      <c r="E59" s="23"/>
    </row>
    <row r="60" spans="1:5" ht="12" customHeight="1">
      <c r="A60" s="17" t="s">
        <v>11</v>
      </c>
      <c r="B60" s="17" t="s">
        <v>12</v>
      </c>
      <c r="C60" s="22" t="s">
        <v>111</v>
      </c>
      <c r="D60" s="22" t="s">
        <v>114</v>
      </c>
      <c r="E60" s="22" t="s">
        <v>115</v>
      </c>
    </row>
    <row r="61" spans="1:5" ht="12" customHeight="1" thickBot="1">
      <c r="A61" s="40" t="s">
        <v>14</v>
      </c>
      <c r="B61" s="40" t="s">
        <v>20</v>
      </c>
      <c r="C61" s="37" t="s">
        <v>112</v>
      </c>
      <c r="D61" s="37" t="s">
        <v>116</v>
      </c>
      <c r="E61" s="37"/>
    </row>
    <row r="62" spans="1:5" ht="12" customHeight="1">
      <c r="A62" s="12">
        <v>463</v>
      </c>
      <c r="B62" s="12" t="s">
        <v>29</v>
      </c>
      <c r="C62" s="65">
        <v>10000000</v>
      </c>
      <c r="D62" s="25">
        <v>0</v>
      </c>
      <c r="E62" s="25">
        <f>SUM(D62/C62*100)</f>
        <v>0</v>
      </c>
    </row>
    <row r="63" spans="1:5" ht="14.25" customHeight="1">
      <c r="A63" s="1"/>
      <c r="B63" s="68" t="s">
        <v>92</v>
      </c>
      <c r="C63" s="50"/>
      <c r="D63" s="83"/>
      <c r="E63" s="25"/>
    </row>
    <row r="64" spans="1:5" ht="12" customHeight="1" thickBot="1">
      <c r="A64" s="21"/>
      <c r="B64" s="78" t="s">
        <v>42</v>
      </c>
      <c r="C64" s="81">
        <f>SUM(C62)</f>
        <v>10000000</v>
      </c>
      <c r="D64" s="82">
        <f>SUM(D62)</f>
        <v>0</v>
      </c>
      <c r="E64" s="27">
        <f>SUM(D64/C64*100)</f>
        <v>0</v>
      </c>
    </row>
    <row r="65" spans="1:5" ht="12" customHeight="1" thickBot="1">
      <c r="A65" s="14"/>
      <c r="B65" s="14" t="s">
        <v>95</v>
      </c>
      <c r="C65" s="9">
        <f>SUM(C58+C64)</f>
        <v>50000000</v>
      </c>
      <c r="D65" s="9">
        <f>SUM(D58+D64)</f>
        <v>9583000</v>
      </c>
      <c r="E65" s="28">
        <f>SUM(D65/C65*100)</f>
        <v>19.166</v>
      </c>
    </row>
    <row r="66" spans="1:5" ht="12" customHeight="1" thickBot="1">
      <c r="A66" s="6"/>
      <c r="B66" s="6"/>
      <c r="C66" s="3"/>
      <c r="D66" s="3"/>
      <c r="E66" s="23"/>
    </row>
    <row r="67" spans="1:5" ht="12" customHeight="1" thickBot="1">
      <c r="A67" s="14"/>
      <c r="B67" s="57" t="s">
        <v>72</v>
      </c>
      <c r="C67" s="9">
        <f>SUM(C44+C65)</f>
        <v>1050000000</v>
      </c>
      <c r="D67" s="76">
        <f>SUM(D44+D65)</f>
        <v>268320206.57</v>
      </c>
      <c r="E67" s="28">
        <f>SUM(D67/C67*100)</f>
        <v>25.554305387619046</v>
      </c>
    </row>
    <row r="68" spans="1:5" ht="12" customHeight="1" thickBot="1">
      <c r="A68" s="14"/>
      <c r="B68" s="14" t="s">
        <v>73</v>
      </c>
      <c r="C68" s="9">
        <f>SUM(C45)</f>
        <v>39084000</v>
      </c>
      <c r="D68" s="76">
        <f>SUM(D45)</f>
        <v>0</v>
      </c>
      <c r="E68" s="28">
        <f>SUM(D68/C68*100)</f>
        <v>0</v>
      </c>
    </row>
    <row r="69" spans="1:5" ht="12" customHeight="1" thickBot="1">
      <c r="A69" s="14"/>
      <c r="B69" s="14" t="s">
        <v>53</v>
      </c>
      <c r="C69" s="9">
        <f>SUM(C67+C68)</f>
        <v>1089084000</v>
      </c>
      <c r="D69" s="76">
        <f>SUM(D67+D68)</f>
        <v>268320206.57</v>
      </c>
      <c r="E69" s="28">
        <f>SUM(D69/C69*100)</f>
        <v>24.637237033139776</v>
      </c>
    </row>
    <row r="70" spans="1:5" ht="12" customHeight="1">
      <c r="A70" s="5"/>
      <c r="B70" s="6"/>
      <c r="C70" s="23"/>
      <c r="D70" s="23"/>
      <c r="E70" s="23"/>
    </row>
    <row r="71" spans="2:5" ht="12" customHeight="1">
      <c r="B71" s="11"/>
      <c r="E71" s="23"/>
    </row>
    <row r="72" spans="2:5" ht="12" customHeight="1">
      <c r="B72" s="11" t="s">
        <v>56</v>
      </c>
      <c r="E72" s="23"/>
    </row>
    <row r="73" spans="2:5" ht="12" customHeight="1">
      <c r="B73" s="11" t="s">
        <v>22</v>
      </c>
      <c r="E73" s="23"/>
    </row>
    <row r="74" spans="2:5" ht="12" customHeight="1" thickBot="1">
      <c r="B74" s="11" t="s">
        <v>84</v>
      </c>
      <c r="E74" s="23"/>
    </row>
    <row r="75" spans="1:5" ht="12" customHeight="1">
      <c r="A75" s="17" t="s">
        <v>11</v>
      </c>
      <c r="B75" s="31" t="s">
        <v>12</v>
      </c>
      <c r="C75" s="22" t="s">
        <v>111</v>
      </c>
      <c r="D75" s="22" t="s">
        <v>114</v>
      </c>
      <c r="E75" s="22" t="s">
        <v>115</v>
      </c>
    </row>
    <row r="76" spans="1:5" ht="12" customHeight="1" thickBot="1">
      <c r="A76" s="40" t="s">
        <v>14</v>
      </c>
      <c r="B76" s="35" t="s">
        <v>20</v>
      </c>
      <c r="C76" s="37" t="s">
        <v>112</v>
      </c>
      <c r="D76" s="37" t="s">
        <v>116</v>
      </c>
      <c r="E76" s="37"/>
    </row>
    <row r="77" spans="1:5" ht="12" customHeight="1">
      <c r="A77" s="12">
        <v>411</v>
      </c>
      <c r="B77" s="32" t="s">
        <v>16</v>
      </c>
      <c r="C77" s="24">
        <v>22848000</v>
      </c>
      <c r="D77" s="25">
        <v>17456417.04</v>
      </c>
      <c r="E77" s="25">
        <f aca="true" t="shared" si="0" ref="E77:E137">SUM(D77/C77*100)</f>
        <v>76.40238550420167</v>
      </c>
    </row>
    <row r="78" spans="1:5" ht="12" customHeight="1">
      <c r="A78" s="1">
        <v>412</v>
      </c>
      <c r="B78" s="33" t="s">
        <v>0</v>
      </c>
      <c r="C78" s="25">
        <v>3804000</v>
      </c>
      <c r="D78" s="25">
        <v>2819211.2</v>
      </c>
      <c r="E78" s="25">
        <f t="shared" si="0"/>
        <v>74.11175604626709</v>
      </c>
    </row>
    <row r="79" spans="1:5" ht="12" customHeight="1">
      <c r="A79" s="1">
        <v>415</v>
      </c>
      <c r="B79" s="33" t="s">
        <v>17</v>
      </c>
      <c r="C79" s="25">
        <v>700000</v>
      </c>
      <c r="D79" s="25">
        <v>322218.55</v>
      </c>
      <c r="E79" s="25">
        <f t="shared" si="0"/>
        <v>46.03122142857143</v>
      </c>
    </row>
    <row r="80" spans="1:5" ht="12" customHeight="1">
      <c r="A80" s="1">
        <v>416</v>
      </c>
      <c r="B80" s="33" t="s">
        <v>15</v>
      </c>
      <c r="C80" s="25">
        <v>200000</v>
      </c>
      <c r="D80" s="25"/>
      <c r="E80" s="25">
        <f t="shared" si="0"/>
        <v>0</v>
      </c>
    </row>
    <row r="81" spans="1:5" s="2" customFormat="1" ht="12" customHeight="1" thickBot="1">
      <c r="A81" s="41"/>
      <c r="B81" s="42" t="s">
        <v>37</v>
      </c>
      <c r="C81" s="39">
        <f>SUM(C77+C78+C79+C80)</f>
        <v>27552000</v>
      </c>
      <c r="D81" s="30">
        <f>SUM(D77+D78+D79+D80)</f>
        <v>20597846.79</v>
      </c>
      <c r="E81" s="30">
        <f t="shared" si="0"/>
        <v>74.7598968858885</v>
      </c>
    </row>
    <row r="82" spans="1:5" s="2" customFormat="1" ht="12" customHeight="1" thickBot="1">
      <c r="A82" s="18"/>
      <c r="B82" s="11" t="s">
        <v>57</v>
      </c>
      <c r="C82" s="8"/>
      <c r="D82" s="8"/>
      <c r="E82" s="23"/>
    </row>
    <row r="83" spans="1:5" s="2" customFormat="1" ht="12" customHeight="1">
      <c r="A83" s="17" t="s">
        <v>11</v>
      </c>
      <c r="B83" s="31" t="s">
        <v>12</v>
      </c>
      <c r="C83" s="22" t="s">
        <v>111</v>
      </c>
      <c r="D83" s="22" t="s">
        <v>114</v>
      </c>
      <c r="E83" s="22" t="s">
        <v>115</v>
      </c>
    </row>
    <row r="84" spans="1:5" s="2" customFormat="1" ht="12" customHeight="1" thickBot="1">
      <c r="A84" s="40" t="s">
        <v>14</v>
      </c>
      <c r="B84" s="35" t="s">
        <v>20</v>
      </c>
      <c r="C84" s="37" t="s">
        <v>112</v>
      </c>
      <c r="D84" s="37" t="s">
        <v>116</v>
      </c>
      <c r="E84" s="37"/>
    </row>
    <row r="85" spans="1:5" s="2" customFormat="1" ht="12" customHeight="1">
      <c r="A85" s="12">
        <v>411</v>
      </c>
      <c r="B85" s="32" t="s">
        <v>16</v>
      </c>
      <c r="C85" s="24">
        <v>94440000</v>
      </c>
      <c r="D85" s="25">
        <v>72428630.52</v>
      </c>
      <c r="E85" s="25">
        <f t="shared" si="0"/>
        <v>76.69274726810673</v>
      </c>
    </row>
    <row r="86" spans="1:5" s="2" customFormat="1" ht="12" customHeight="1">
      <c r="A86" s="1">
        <v>412</v>
      </c>
      <c r="B86" s="33" t="s">
        <v>0</v>
      </c>
      <c r="C86" s="25">
        <v>15720000</v>
      </c>
      <c r="D86" s="25">
        <v>11697223.73</v>
      </c>
      <c r="E86" s="25">
        <f t="shared" si="0"/>
        <v>74.40982016539441</v>
      </c>
    </row>
    <row r="87" spans="1:5" s="2" customFormat="1" ht="12" customHeight="1">
      <c r="A87" s="1">
        <v>415</v>
      </c>
      <c r="B87" s="33" t="s">
        <v>17</v>
      </c>
      <c r="C87" s="25">
        <v>3000000</v>
      </c>
      <c r="D87" s="25">
        <v>1299886.49</v>
      </c>
      <c r="E87" s="25">
        <f t="shared" si="0"/>
        <v>43.329549666666665</v>
      </c>
    </row>
    <row r="88" spans="1:5" s="2" customFormat="1" ht="12" customHeight="1">
      <c r="A88" s="1">
        <v>416</v>
      </c>
      <c r="B88" s="33" t="s">
        <v>15</v>
      </c>
      <c r="C88" s="25">
        <v>1181000</v>
      </c>
      <c r="D88" s="25">
        <v>582681.34</v>
      </c>
      <c r="E88" s="25">
        <f t="shared" si="0"/>
        <v>49.337962743437764</v>
      </c>
    </row>
    <row r="89" spans="1:5" s="2" customFormat="1" ht="12" customHeight="1">
      <c r="A89" s="1">
        <v>424</v>
      </c>
      <c r="B89" s="1" t="s">
        <v>4</v>
      </c>
      <c r="C89" s="29">
        <v>195000000</v>
      </c>
      <c r="D89" s="25">
        <v>110440000</v>
      </c>
      <c r="E89" s="25">
        <f t="shared" si="0"/>
        <v>56.635897435897434</v>
      </c>
    </row>
    <row r="90" spans="1:5" s="2" customFormat="1" ht="12.75" customHeight="1">
      <c r="A90" s="60"/>
      <c r="B90" s="69" t="s">
        <v>96</v>
      </c>
      <c r="C90" s="29"/>
      <c r="D90" s="25"/>
      <c r="E90" s="25"/>
    </row>
    <row r="91" spans="1:5" s="2" customFormat="1" ht="12" customHeight="1" thickBot="1">
      <c r="A91" s="41"/>
      <c r="B91" s="42" t="s">
        <v>31</v>
      </c>
      <c r="C91" s="39">
        <f>SUM(C85+C86+C87+C88+C89)</f>
        <v>309341000</v>
      </c>
      <c r="D91" s="30">
        <f>SUM(D85+D86+D87+D88+D89)</f>
        <v>196448422.07999998</v>
      </c>
      <c r="E91" s="30">
        <f t="shared" si="0"/>
        <v>63.50545905004509</v>
      </c>
    </row>
    <row r="92" spans="1:5" s="2" customFormat="1" ht="12" customHeight="1" thickBot="1">
      <c r="A92" s="18"/>
      <c r="B92" s="11" t="s">
        <v>58</v>
      </c>
      <c r="C92" s="8"/>
      <c r="D92" s="8"/>
      <c r="E92" s="23"/>
    </row>
    <row r="93" spans="1:5" s="2" customFormat="1" ht="12" customHeight="1">
      <c r="A93" s="17" t="s">
        <v>11</v>
      </c>
      <c r="B93" s="31" t="s">
        <v>12</v>
      </c>
      <c r="C93" s="22" t="s">
        <v>111</v>
      </c>
      <c r="D93" s="22" t="s">
        <v>114</v>
      </c>
      <c r="E93" s="22" t="s">
        <v>115</v>
      </c>
    </row>
    <row r="94" spans="1:5" s="2" customFormat="1" ht="12" customHeight="1" thickBot="1">
      <c r="A94" s="40" t="s">
        <v>14</v>
      </c>
      <c r="B94" s="35" t="s">
        <v>20</v>
      </c>
      <c r="C94" s="37" t="s">
        <v>112</v>
      </c>
      <c r="D94" s="37" t="s">
        <v>116</v>
      </c>
      <c r="E94" s="37"/>
    </row>
    <row r="95" spans="1:5" s="2" customFormat="1" ht="12" customHeight="1">
      <c r="A95" s="12">
        <v>411</v>
      </c>
      <c r="B95" s="32" t="s">
        <v>16</v>
      </c>
      <c r="C95" s="24">
        <v>44376000</v>
      </c>
      <c r="D95" s="25">
        <v>33807161.81</v>
      </c>
      <c r="E95" s="25">
        <f t="shared" si="0"/>
        <v>76.18343656480981</v>
      </c>
    </row>
    <row r="96" spans="1:5" s="2" customFormat="1" ht="12" customHeight="1">
      <c r="A96" s="1">
        <v>412</v>
      </c>
      <c r="B96" s="33" t="s">
        <v>0</v>
      </c>
      <c r="C96" s="25">
        <v>7392000</v>
      </c>
      <c r="D96" s="25">
        <v>5459856.47</v>
      </c>
      <c r="E96" s="25">
        <f t="shared" si="0"/>
        <v>73.86169466991342</v>
      </c>
    </row>
    <row r="97" spans="1:5" s="2" customFormat="1" ht="12" customHeight="1">
      <c r="A97" s="1">
        <v>415</v>
      </c>
      <c r="B97" s="33" t="s">
        <v>17</v>
      </c>
      <c r="C97" s="25">
        <v>1800000</v>
      </c>
      <c r="D97" s="25">
        <v>700310.55</v>
      </c>
      <c r="E97" s="25">
        <f t="shared" si="0"/>
        <v>38.90614166666667</v>
      </c>
    </row>
    <row r="98" spans="1:5" s="2" customFormat="1" ht="12" customHeight="1">
      <c r="A98" s="1">
        <v>416</v>
      </c>
      <c r="B98" s="33" t="s">
        <v>15</v>
      </c>
      <c r="C98" s="25">
        <v>800000</v>
      </c>
      <c r="D98" s="25">
        <v>210929.78</v>
      </c>
      <c r="E98" s="25">
        <f t="shared" si="0"/>
        <v>26.366222499999996</v>
      </c>
    </row>
    <row r="99" spans="1:5" s="2" customFormat="1" ht="12" customHeight="1">
      <c r="A99" s="1">
        <v>424</v>
      </c>
      <c r="B99" s="1" t="s">
        <v>4</v>
      </c>
      <c r="C99" s="29">
        <v>140000000</v>
      </c>
      <c r="D99" s="25">
        <v>104990000</v>
      </c>
      <c r="E99" s="25">
        <f t="shared" si="0"/>
        <v>74.99285714285713</v>
      </c>
    </row>
    <row r="100" spans="1:5" s="2" customFormat="1" ht="12" customHeight="1">
      <c r="A100" s="60"/>
      <c r="B100" s="69" t="s">
        <v>78</v>
      </c>
      <c r="C100" s="29"/>
      <c r="D100" s="25"/>
      <c r="E100" s="25"/>
    </row>
    <row r="101" spans="1:5" s="2" customFormat="1" ht="12" customHeight="1" thickBot="1">
      <c r="A101" s="41"/>
      <c r="B101" s="42" t="s">
        <v>32</v>
      </c>
      <c r="C101" s="39">
        <f>SUM(C95+C96+C97+C98+C99)</f>
        <v>194368000</v>
      </c>
      <c r="D101" s="30">
        <f>SUM(D95+D96+D97+D98+D99)</f>
        <v>145168258.61</v>
      </c>
      <c r="E101" s="30">
        <f t="shared" si="0"/>
        <v>74.68732435894798</v>
      </c>
    </row>
    <row r="102" spans="2:5" ht="12" customHeight="1" thickBot="1">
      <c r="B102" s="11" t="s">
        <v>59</v>
      </c>
      <c r="E102" s="23"/>
    </row>
    <row r="103" spans="1:5" ht="12" customHeight="1">
      <c r="A103" s="17" t="s">
        <v>11</v>
      </c>
      <c r="B103" s="31" t="s">
        <v>12</v>
      </c>
      <c r="C103" s="22" t="s">
        <v>111</v>
      </c>
      <c r="D103" s="22" t="s">
        <v>114</v>
      </c>
      <c r="E103" s="22" t="s">
        <v>115</v>
      </c>
    </row>
    <row r="104" spans="1:5" ht="12" customHeight="1" thickBot="1">
      <c r="A104" s="40" t="s">
        <v>14</v>
      </c>
      <c r="B104" s="35" t="s">
        <v>20</v>
      </c>
      <c r="C104" s="37" t="s">
        <v>112</v>
      </c>
      <c r="D104" s="37" t="s">
        <v>116</v>
      </c>
      <c r="E104" s="37"/>
    </row>
    <row r="105" spans="1:5" ht="12" customHeight="1">
      <c r="A105" s="12">
        <v>411</v>
      </c>
      <c r="B105" s="32" t="s">
        <v>16</v>
      </c>
      <c r="C105" s="24">
        <v>59232000</v>
      </c>
      <c r="D105" s="25">
        <v>46020553.81</v>
      </c>
      <c r="E105" s="25">
        <f t="shared" si="0"/>
        <v>77.69542444962183</v>
      </c>
    </row>
    <row r="106" spans="1:5" ht="12" customHeight="1">
      <c r="A106" s="1">
        <v>412</v>
      </c>
      <c r="B106" s="33" t="s">
        <v>0</v>
      </c>
      <c r="C106" s="25">
        <v>9864000</v>
      </c>
      <c r="D106" s="25">
        <v>7432319.55</v>
      </c>
      <c r="E106" s="25">
        <f t="shared" si="0"/>
        <v>75.34792731143553</v>
      </c>
    </row>
    <row r="107" spans="1:5" ht="12" customHeight="1">
      <c r="A107" s="1">
        <v>413</v>
      </c>
      <c r="B107" s="33" t="s">
        <v>27</v>
      </c>
      <c r="C107" s="25">
        <v>2000000</v>
      </c>
      <c r="D107" s="25">
        <v>0</v>
      </c>
      <c r="E107" s="25">
        <f t="shared" si="0"/>
        <v>0</v>
      </c>
    </row>
    <row r="108" spans="1:5" ht="12" customHeight="1">
      <c r="A108" s="1">
        <v>414</v>
      </c>
      <c r="B108" s="33" t="s">
        <v>10</v>
      </c>
      <c r="C108" s="25">
        <v>5000000</v>
      </c>
      <c r="D108" s="25">
        <v>1033308.46</v>
      </c>
      <c r="E108" s="25">
        <f t="shared" si="0"/>
        <v>20.6661692</v>
      </c>
    </row>
    <row r="109" spans="1:5" ht="12" customHeight="1">
      <c r="A109" s="1">
        <v>415</v>
      </c>
      <c r="B109" s="33" t="s">
        <v>17</v>
      </c>
      <c r="C109" s="25">
        <v>4800000</v>
      </c>
      <c r="D109" s="25">
        <v>1712936.78</v>
      </c>
      <c r="E109" s="25">
        <f t="shared" si="0"/>
        <v>35.68618291666667</v>
      </c>
    </row>
    <row r="110" spans="1:5" ht="12" customHeight="1">
      <c r="A110" s="1">
        <v>416</v>
      </c>
      <c r="B110" s="33" t="s">
        <v>15</v>
      </c>
      <c r="C110" s="25">
        <v>500000</v>
      </c>
      <c r="D110" s="25">
        <v>161353.78</v>
      </c>
      <c r="E110" s="25">
        <f t="shared" si="0"/>
        <v>32.270756</v>
      </c>
    </row>
    <row r="111" spans="1:5" ht="12" customHeight="1">
      <c r="A111" s="1">
        <v>421</v>
      </c>
      <c r="B111" s="33" t="s">
        <v>1</v>
      </c>
      <c r="C111" s="25">
        <v>17000000</v>
      </c>
      <c r="D111" s="25">
        <v>7730148.19</v>
      </c>
      <c r="E111" s="24">
        <f aca="true" t="shared" si="1" ref="E111:E121">SUM(D111/C111*100)</f>
        <v>45.47145994117648</v>
      </c>
    </row>
    <row r="112" spans="1:5" ht="12" customHeight="1">
      <c r="A112" s="1">
        <v>422</v>
      </c>
      <c r="B112" s="33" t="s">
        <v>2</v>
      </c>
      <c r="C112" s="25">
        <v>5500000</v>
      </c>
      <c r="D112" s="25">
        <v>1433285.07</v>
      </c>
      <c r="E112" s="25">
        <f t="shared" si="1"/>
        <v>26.059728545454547</v>
      </c>
    </row>
    <row r="113" spans="1:5" ht="12" customHeight="1">
      <c r="A113" s="1">
        <v>423</v>
      </c>
      <c r="B113" s="33" t="s">
        <v>3</v>
      </c>
      <c r="C113" s="25">
        <v>55000000</v>
      </c>
      <c r="D113" s="25">
        <v>28689534.21</v>
      </c>
      <c r="E113" s="25">
        <f t="shared" si="1"/>
        <v>52.162789472727276</v>
      </c>
    </row>
    <row r="114" spans="1:5" ht="12" customHeight="1">
      <c r="A114" s="7">
        <v>424</v>
      </c>
      <c r="B114" s="1" t="s">
        <v>4</v>
      </c>
      <c r="C114" s="25">
        <v>4000000</v>
      </c>
      <c r="D114" s="25">
        <v>2136153</v>
      </c>
      <c r="E114" s="25">
        <f t="shared" si="1"/>
        <v>53.403825000000005</v>
      </c>
    </row>
    <row r="115" spans="1:5" ht="12" customHeight="1">
      <c r="A115" s="7">
        <v>425</v>
      </c>
      <c r="B115" s="32" t="s">
        <v>5</v>
      </c>
      <c r="C115" s="27">
        <v>7000000</v>
      </c>
      <c r="D115" s="25">
        <v>1558564.91</v>
      </c>
      <c r="E115" s="25">
        <f t="shared" si="1"/>
        <v>22.265213</v>
      </c>
    </row>
    <row r="116" spans="1:5" ht="12" customHeight="1">
      <c r="A116" s="1">
        <v>426</v>
      </c>
      <c r="B116" s="33" t="s">
        <v>6</v>
      </c>
      <c r="C116" s="29">
        <v>7700000</v>
      </c>
      <c r="D116" s="25">
        <v>688970.88</v>
      </c>
      <c r="E116" s="25">
        <f t="shared" si="1"/>
        <v>8.947673766233766</v>
      </c>
    </row>
    <row r="117" spans="1:5" ht="12" customHeight="1">
      <c r="A117" s="7">
        <v>462</v>
      </c>
      <c r="B117" s="32" t="s">
        <v>19</v>
      </c>
      <c r="C117" s="29">
        <v>7000000</v>
      </c>
      <c r="D117" s="25">
        <v>3318455.08</v>
      </c>
      <c r="E117" s="25">
        <f t="shared" si="1"/>
        <v>47.406501142857145</v>
      </c>
    </row>
    <row r="118" spans="1:5" ht="12" customHeight="1">
      <c r="A118" s="1">
        <v>482</v>
      </c>
      <c r="B118" s="33" t="s">
        <v>7</v>
      </c>
      <c r="C118" s="29">
        <v>4000000</v>
      </c>
      <c r="D118" s="24">
        <v>132360</v>
      </c>
      <c r="E118" s="24">
        <f t="shared" si="1"/>
        <v>3.309</v>
      </c>
    </row>
    <row r="119" spans="1:5" ht="12" customHeight="1">
      <c r="A119" s="1">
        <v>483</v>
      </c>
      <c r="B119" s="33" t="s">
        <v>13</v>
      </c>
      <c r="C119" s="29">
        <v>17000000</v>
      </c>
      <c r="D119" s="29">
        <v>11944787.66</v>
      </c>
      <c r="E119" s="24">
        <f>SUM(D119/C119*100)</f>
        <v>70.26345682352941</v>
      </c>
    </row>
    <row r="120" spans="1:5" ht="12" customHeight="1">
      <c r="A120" s="1">
        <v>512</v>
      </c>
      <c r="B120" s="33" t="s">
        <v>8</v>
      </c>
      <c r="C120" s="29">
        <v>10000000</v>
      </c>
      <c r="D120" s="25">
        <v>0</v>
      </c>
      <c r="E120" s="24">
        <f>SUM(D120/C120*100)</f>
        <v>0</v>
      </c>
    </row>
    <row r="121" spans="1:5" ht="12" customHeight="1">
      <c r="A121" s="60">
        <v>515</v>
      </c>
      <c r="B121" s="61" t="s">
        <v>77</v>
      </c>
      <c r="C121" s="29">
        <v>2000000</v>
      </c>
      <c r="D121" s="24">
        <v>0</v>
      </c>
      <c r="E121" s="25">
        <f t="shared" si="1"/>
        <v>0</v>
      </c>
    </row>
    <row r="122" spans="1:5" ht="12" customHeight="1" thickBot="1">
      <c r="A122" s="41"/>
      <c r="B122" s="42" t="s">
        <v>33</v>
      </c>
      <c r="C122" s="39">
        <f>SUM(C105+C106+C107+C108+C109+C110+C111+C112+C113+C114+C115+C116+C117+C118+C119+C120+C121)</f>
        <v>217596000</v>
      </c>
      <c r="D122" s="30">
        <f>SUM(D105+D106+D107+D108+D109+D110+D111+D112+D113+D114+D115+D116+D117+D118+D119+D120+D121)</f>
        <v>113992731.37999998</v>
      </c>
      <c r="E122" s="30">
        <f t="shared" si="0"/>
        <v>52.387328526259665</v>
      </c>
    </row>
    <row r="123" spans="2:5" ht="12" customHeight="1" thickBot="1">
      <c r="B123" s="11" t="s">
        <v>85</v>
      </c>
      <c r="E123" s="23"/>
    </row>
    <row r="124" spans="1:5" ht="12" customHeight="1">
      <c r="A124" s="17" t="s">
        <v>11</v>
      </c>
      <c r="B124" s="17" t="s">
        <v>12</v>
      </c>
      <c r="C124" s="22" t="s">
        <v>111</v>
      </c>
      <c r="D124" s="22" t="s">
        <v>114</v>
      </c>
      <c r="E124" s="22" t="s">
        <v>115</v>
      </c>
    </row>
    <row r="125" spans="1:5" ht="12" customHeight="1" thickBot="1">
      <c r="A125" s="40" t="s">
        <v>14</v>
      </c>
      <c r="B125" s="40" t="s">
        <v>20</v>
      </c>
      <c r="C125" s="37" t="s">
        <v>112</v>
      </c>
      <c r="D125" s="37" t="s">
        <v>116</v>
      </c>
      <c r="E125" s="37"/>
    </row>
    <row r="126" spans="1:5" ht="12" customHeight="1">
      <c r="A126" s="7">
        <v>621</v>
      </c>
      <c r="B126" s="33" t="s">
        <v>9</v>
      </c>
      <c r="C126" s="24">
        <v>750000000</v>
      </c>
      <c r="D126" s="25">
        <v>741000000</v>
      </c>
      <c r="E126" s="25">
        <f t="shared" si="0"/>
        <v>98.8</v>
      </c>
    </row>
    <row r="127" spans="1:5" ht="27" customHeight="1">
      <c r="A127" s="1"/>
      <c r="B127" s="66" t="s">
        <v>40</v>
      </c>
      <c r="C127" s="25"/>
      <c r="D127" s="25"/>
      <c r="E127" s="25"/>
    </row>
    <row r="128" spans="1:5" ht="12" customHeight="1" thickBot="1">
      <c r="A128" s="21"/>
      <c r="B128" s="41" t="s">
        <v>38</v>
      </c>
      <c r="C128" s="20">
        <f>SUM(C126)</f>
        <v>750000000</v>
      </c>
      <c r="D128" s="16">
        <f>SUM(D126)</f>
        <v>741000000</v>
      </c>
      <c r="E128" s="30">
        <f t="shared" si="0"/>
        <v>98.8</v>
      </c>
    </row>
    <row r="129" spans="1:5" ht="12" customHeight="1" thickBot="1">
      <c r="A129" s="5"/>
      <c r="B129" s="6" t="s">
        <v>102</v>
      </c>
      <c r="E129" s="23"/>
    </row>
    <row r="130" spans="1:5" ht="12" customHeight="1">
      <c r="A130" s="17" t="s">
        <v>11</v>
      </c>
      <c r="B130" s="17" t="s">
        <v>12</v>
      </c>
      <c r="C130" s="22" t="s">
        <v>111</v>
      </c>
      <c r="D130" s="22" t="s">
        <v>114</v>
      </c>
      <c r="E130" s="22" t="s">
        <v>115</v>
      </c>
    </row>
    <row r="131" spans="1:5" ht="12" customHeight="1" thickBot="1">
      <c r="A131" s="40" t="s">
        <v>14</v>
      </c>
      <c r="B131" s="40" t="s">
        <v>45</v>
      </c>
      <c r="C131" s="37" t="s">
        <v>112</v>
      </c>
      <c r="D131" s="37" t="s">
        <v>116</v>
      </c>
      <c r="E131" s="37"/>
    </row>
    <row r="132" spans="1:5" s="46" customFormat="1" ht="12" customHeight="1">
      <c r="A132" s="7">
        <v>621</v>
      </c>
      <c r="B132" s="33" t="s">
        <v>9</v>
      </c>
      <c r="C132" s="24">
        <v>10092591806</v>
      </c>
      <c r="D132" s="25">
        <v>10092591805.02</v>
      </c>
      <c r="E132" s="25">
        <f t="shared" si="0"/>
        <v>99.99999999028991</v>
      </c>
    </row>
    <row r="133" spans="1:5" s="46" customFormat="1" ht="48.75" customHeight="1">
      <c r="A133" s="1"/>
      <c r="B133" s="66" t="s">
        <v>109</v>
      </c>
      <c r="C133" s="25"/>
      <c r="D133" s="25"/>
      <c r="E133" s="25"/>
    </row>
    <row r="134" spans="1:5" s="46" customFormat="1" ht="12" customHeight="1">
      <c r="A134" s="1"/>
      <c r="B134" s="43" t="s">
        <v>105</v>
      </c>
      <c r="C134" s="25">
        <f>SUM(C132)</f>
        <v>10092591806</v>
      </c>
      <c r="D134" s="25">
        <f>SUM(D132)</f>
        <v>10092591805.02</v>
      </c>
      <c r="E134" s="25">
        <f t="shared" si="0"/>
        <v>99.99999999028991</v>
      </c>
    </row>
    <row r="135" spans="1:5" s="46" customFormat="1" ht="12.75" customHeight="1" thickBot="1">
      <c r="A135" s="21"/>
      <c r="B135" s="85" t="s">
        <v>103</v>
      </c>
      <c r="C135" s="82">
        <f>SUM(C134)</f>
        <v>10092591806</v>
      </c>
      <c r="D135" s="81">
        <f>SUM(D134)</f>
        <v>10092591805.02</v>
      </c>
      <c r="E135" s="29">
        <f t="shared" si="0"/>
        <v>99.99999999028991</v>
      </c>
    </row>
    <row r="136" spans="1:5" s="46" customFormat="1" ht="13.5" customHeight="1" thickBot="1">
      <c r="A136" s="14"/>
      <c r="B136" s="14" t="s">
        <v>79</v>
      </c>
      <c r="C136" s="28">
        <f>SUM(C81+C91+C101+C122+C128)</f>
        <v>1498857000</v>
      </c>
      <c r="D136" s="28">
        <f>SUM(D81+D91+D101+D122+D128)</f>
        <v>1217207258.8600001</v>
      </c>
      <c r="E136" s="28">
        <f t="shared" si="0"/>
        <v>81.20903187295386</v>
      </c>
    </row>
    <row r="137" spans="1:5" s="46" customFormat="1" ht="12" customHeight="1" thickBot="1">
      <c r="A137" s="14"/>
      <c r="B137" s="14" t="s">
        <v>106</v>
      </c>
      <c r="C137" s="28">
        <f>SUM(C134)</f>
        <v>10092591806</v>
      </c>
      <c r="D137" s="28">
        <f>SUM(D134)</f>
        <v>10092591805.02</v>
      </c>
      <c r="E137" s="28">
        <f t="shared" si="0"/>
        <v>99.99999999028991</v>
      </c>
    </row>
    <row r="138" spans="1:5" s="46" customFormat="1" ht="12" customHeight="1" thickBot="1">
      <c r="A138" s="14"/>
      <c r="B138" s="14" t="s">
        <v>60</v>
      </c>
      <c r="C138" s="28">
        <f>SUM(C136+C137)</f>
        <v>11591448806</v>
      </c>
      <c r="D138" s="28">
        <f>SUM(D136+D137)</f>
        <v>11309799063.880001</v>
      </c>
      <c r="E138" s="28">
        <f>SUM(D138/C138*100)</f>
        <v>97.57019379687713</v>
      </c>
    </row>
    <row r="139" spans="1:5" s="46" customFormat="1" ht="12" customHeight="1">
      <c r="A139" s="6"/>
      <c r="B139" s="6"/>
      <c r="C139" s="23"/>
      <c r="D139" s="23"/>
      <c r="E139" s="23"/>
    </row>
    <row r="140" spans="1:5" s="46" customFormat="1" ht="12" customHeight="1">
      <c r="A140" s="5"/>
      <c r="B140" s="5"/>
      <c r="C140" s="23"/>
      <c r="D140" s="23"/>
      <c r="E140" s="23"/>
    </row>
    <row r="141" spans="1:5" s="46" customFormat="1" ht="12" customHeight="1">
      <c r="A141" s="5"/>
      <c r="B141" s="11" t="s">
        <v>61</v>
      </c>
      <c r="C141" s="23"/>
      <c r="D141" s="23"/>
      <c r="E141" s="23"/>
    </row>
    <row r="142" spans="1:5" s="46" customFormat="1" ht="11.25" customHeight="1">
      <c r="A142" s="5"/>
      <c r="B142" s="11" t="s">
        <v>22</v>
      </c>
      <c r="C142" s="23"/>
      <c r="D142" s="23"/>
      <c r="E142" s="23"/>
    </row>
    <row r="143" spans="1:5" s="46" customFormat="1" ht="12" customHeight="1" thickBot="1">
      <c r="A143" s="18"/>
      <c r="B143" s="11" t="s">
        <v>62</v>
      </c>
      <c r="C143" s="8"/>
      <c r="D143" s="8"/>
      <c r="E143" s="23"/>
    </row>
    <row r="144" spans="1:5" s="46" customFormat="1" ht="12" customHeight="1">
      <c r="A144" s="17" t="s">
        <v>11</v>
      </c>
      <c r="B144" s="17" t="s">
        <v>12</v>
      </c>
      <c r="C144" s="22" t="s">
        <v>111</v>
      </c>
      <c r="D144" s="22" t="s">
        <v>114</v>
      </c>
      <c r="E144" s="22" t="s">
        <v>115</v>
      </c>
    </row>
    <row r="145" spans="1:5" s="46" customFormat="1" ht="12" customHeight="1" thickBot="1">
      <c r="A145" s="40" t="s">
        <v>14</v>
      </c>
      <c r="B145" s="40" t="s">
        <v>20</v>
      </c>
      <c r="C145" s="37" t="s">
        <v>112</v>
      </c>
      <c r="D145" s="37" t="s">
        <v>116</v>
      </c>
      <c r="E145" s="37"/>
    </row>
    <row r="146" spans="1:5" s="46" customFormat="1" ht="12" customHeight="1">
      <c r="A146" s="1">
        <v>451</v>
      </c>
      <c r="B146" s="13" t="s">
        <v>18</v>
      </c>
      <c r="C146" s="25">
        <v>2380000000</v>
      </c>
      <c r="D146" s="25">
        <v>2373238630.81</v>
      </c>
      <c r="E146" s="25">
        <f>SUM(D146/C146*100)</f>
        <v>99.71590885756302</v>
      </c>
    </row>
    <row r="147" spans="1:5" s="46" customFormat="1" ht="24" customHeight="1">
      <c r="A147" s="1"/>
      <c r="B147" s="66" t="s">
        <v>63</v>
      </c>
      <c r="C147" s="25"/>
      <c r="D147" s="25"/>
      <c r="E147" s="25"/>
    </row>
    <row r="148" spans="1:5" s="46" customFormat="1" ht="12" customHeight="1" thickBot="1">
      <c r="A148" s="21"/>
      <c r="B148" s="41" t="s">
        <v>38</v>
      </c>
      <c r="C148" s="16">
        <f>SUM(C146)</f>
        <v>2380000000</v>
      </c>
      <c r="D148" s="20">
        <f>SUM(D146)</f>
        <v>2373238630.81</v>
      </c>
      <c r="E148" s="39">
        <f>SUM(D148/C148*100)</f>
        <v>99.71590885756302</v>
      </c>
    </row>
    <row r="149" spans="1:5" s="46" customFormat="1" ht="12" customHeight="1" thickBot="1">
      <c r="A149" s="18"/>
      <c r="B149" s="11" t="s">
        <v>64</v>
      </c>
      <c r="C149" s="8"/>
      <c r="D149" s="8"/>
      <c r="E149" s="23"/>
    </row>
    <row r="150" spans="1:5" s="46" customFormat="1" ht="12" customHeight="1">
      <c r="A150" s="17" t="s">
        <v>11</v>
      </c>
      <c r="B150" s="17" t="s">
        <v>12</v>
      </c>
      <c r="C150" s="22" t="s">
        <v>111</v>
      </c>
      <c r="D150" s="22" t="s">
        <v>114</v>
      </c>
      <c r="E150" s="22" t="s">
        <v>115</v>
      </c>
    </row>
    <row r="151" spans="1:5" s="46" customFormat="1" ht="12" customHeight="1" thickBot="1">
      <c r="A151" s="40" t="s">
        <v>14</v>
      </c>
      <c r="B151" s="40" t="s">
        <v>20</v>
      </c>
      <c r="C151" s="37" t="s">
        <v>112</v>
      </c>
      <c r="D151" s="37" t="s">
        <v>116</v>
      </c>
      <c r="E151" s="37"/>
    </row>
    <row r="152" spans="1:5" s="46" customFormat="1" ht="12" customHeight="1">
      <c r="A152" s="1">
        <v>424</v>
      </c>
      <c r="B152" s="1" t="s">
        <v>4</v>
      </c>
      <c r="C152" s="24">
        <v>42000000</v>
      </c>
      <c r="D152" s="25">
        <v>22000000</v>
      </c>
      <c r="E152" s="25">
        <f>SUM(D152/C152*100)</f>
        <v>52.38095238095239</v>
      </c>
    </row>
    <row r="153" spans="1:5" s="46" customFormat="1" ht="27.75" customHeight="1">
      <c r="A153" s="1"/>
      <c r="B153" s="66" t="s">
        <v>40</v>
      </c>
      <c r="C153" s="25"/>
      <c r="D153" s="25"/>
      <c r="E153" s="25"/>
    </row>
    <row r="154" spans="1:5" s="46" customFormat="1" ht="12" customHeight="1" thickBot="1">
      <c r="A154" s="21"/>
      <c r="B154" s="41" t="s">
        <v>39</v>
      </c>
      <c r="C154" s="20">
        <f>SUM(C152)</f>
        <v>42000000</v>
      </c>
      <c r="D154" s="16">
        <f>SUM(D152)</f>
        <v>22000000</v>
      </c>
      <c r="E154" s="30">
        <f>SUM(D154/C154*100)</f>
        <v>52.38095238095239</v>
      </c>
    </row>
    <row r="155" spans="1:5" s="46" customFormat="1" ht="12" customHeight="1" thickBot="1">
      <c r="A155" s="18"/>
      <c r="B155" s="11" t="s">
        <v>98</v>
      </c>
      <c r="C155" s="8"/>
      <c r="D155" s="8"/>
      <c r="E155" s="23"/>
    </row>
    <row r="156" spans="1:5" s="46" customFormat="1" ht="12" customHeight="1">
      <c r="A156" s="17" t="s">
        <v>11</v>
      </c>
      <c r="B156" s="17" t="s">
        <v>12</v>
      </c>
      <c r="C156" s="22" t="s">
        <v>111</v>
      </c>
      <c r="D156" s="22" t="s">
        <v>114</v>
      </c>
      <c r="E156" s="22" t="s">
        <v>115</v>
      </c>
    </row>
    <row r="157" spans="1:5" s="46" customFormat="1" ht="12" customHeight="1" thickBot="1">
      <c r="A157" s="40" t="s">
        <v>14</v>
      </c>
      <c r="B157" s="40" t="s">
        <v>20</v>
      </c>
      <c r="C157" s="37" t="s">
        <v>112</v>
      </c>
      <c r="D157" s="37" t="s">
        <v>116</v>
      </c>
      <c r="E157" s="37"/>
    </row>
    <row r="158" spans="1:5" s="46" customFormat="1" ht="12" customHeight="1">
      <c r="A158" s="1">
        <v>423</v>
      </c>
      <c r="B158" s="59" t="s">
        <v>3</v>
      </c>
      <c r="C158" s="25">
        <v>106000000</v>
      </c>
      <c r="D158" s="25">
        <v>68400000</v>
      </c>
      <c r="E158" s="25">
        <f>SUM(D158/C158*100)</f>
        <v>64.52830188679245</v>
      </c>
    </row>
    <row r="159" spans="1:5" s="46" customFormat="1" ht="12" customHeight="1">
      <c r="A159" s="1">
        <v>454</v>
      </c>
      <c r="B159" s="33" t="s">
        <v>21</v>
      </c>
      <c r="C159" s="25">
        <v>197500000</v>
      </c>
      <c r="D159" s="25">
        <v>80000000</v>
      </c>
      <c r="E159" s="25">
        <f>SUM(D159/C159*100)</f>
        <v>40.50632911392405</v>
      </c>
    </row>
    <row r="160" spans="1:5" s="46" customFormat="1" ht="22.5" customHeight="1">
      <c r="A160" s="1"/>
      <c r="B160" s="66" t="s">
        <v>40</v>
      </c>
      <c r="C160" s="25"/>
      <c r="D160" s="25"/>
      <c r="E160" s="25"/>
    </row>
    <row r="161" spans="1:5" s="46" customFormat="1" ht="12" customHeight="1" thickBot="1">
      <c r="A161" s="21"/>
      <c r="B161" s="41" t="s">
        <v>99</v>
      </c>
      <c r="C161" s="16">
        <f>SUM(C158+C159)</f>
        <v>303500000</v>
      </c>
      <c r="D161" s="16">
        <f>SUM(D158+D159)</f>
        <v>148400000</v>
      </c>
      <c r="E161" s="30">
        <f>SUM(D161/C161*100)</f>
        <v>48.89621087314662</v>
      </c>
    </row>
    <row r="162" spans="1:5" s="46" customFormat="1" ht="14.25" customHeight="1" thickBot="1">
      <c r="A162" s="52"/>
      <c r="B162" s="11" t="s">
        <v>100</v>
      </c>
      <c r="C162" s="53"/>
      <c r="D162" s="53"/>
      <c r="E162" s="23"/>
    </row>
    <row r="163" spans="1:5" s="46" customFormat="1" ht="12" customHeight="1">
      <c r="A163" s="17" t="s">
        <v>11</v>
      </c>
      <c r="B163" s="17" t="s">
        <v>12</v>
      </c>
      <c r="C163" s="22" t="s">
        <v>111</v>
      </c>
      <c r="D163" s="72" t="s">
        <v>114</v>
      </c>
      <c r="E163" s="22" t="s">
        <v>115</v>
      </c>
    </row>
    <row r="164" spans="1:5" s="46" customFormat="1" ht="12" customHeight="1" thickBot="1">
      <c r="A164" s="40" t="s">
        <v>14</v>
      </c>
      <c r="B164" s="40" t="s">
        <v>20</v>
      </c>
      <c r="C164" s="37" t="s">
        <v>112</v>
      </c>
      <c r="D164" s="37" t="s">
        <v>116</v>
      </c>
      <c r="E164" s="37"/>
    </row>
    <row r="165" spans="1:5" s="46" customFormat="1" ht="12" customHeight="1">
      <c r="A165" s="1">
        <v>423</v>
      </c>
      <c r="B165" s="33" t="s">
        <v>3</v>
      </c>
      <c r="C165" s="24">
        <v>4422000</v>
      </c>
      <c r="D165" s="73">
        <v>3099346</v>
      </c>
      <c r="E165" s="25">
        <f>SUM(D165/C165*100)</f>
        <v>70.08923563998191</v>
      </c>
    </row>
    <row r="166" spans="1:5" s="46" customFormat="1" ht="12" customHeight="1">
      <c r="A166" s="43"/>
      <c r="B166" s="43" t="s">
        <v>87</v>
      </c>
      <c r="C166" s="19">
        <f>SUM(C165)</f>
        <v>4422000</v>
      </c>
      <c r="D166" s="86">
        <f>SUM(D165)</f>
        <v>3099346</v>
      </c>
      <c r="E166" s="25">
        <f>SUM(D166/C166*100)</f>
        <v>70.08923563998191</v>
      </c>
    </row>
    <row r="167" spans="1:5" s="46" customFormat="1" ht="12" customHeight="1">
      <c r="A167" s="44" t="s">
        <v>11</v>
      </c>
      <c r="B167" s="44" t="s">
        <v>12</v>
      </c>
      <c r="C167" s="45" t="s">
        <v>111</v>
      </c>
      <c r="D167" s="87" t="s">
        <v>114</v>
      </c>
      <c r="E167" s="45" t="s">
        <v>115</v>
      </c>
    </row>
    <row r="168" spans="1:5" s="46" customFormat="1" ht="12" customHeight="1">
      <c r="A168" s="63" t="s">
        <v>14</v>
      </c>
      <c r="B168" s="63" t="s">
        <v>35</v>
      </c>
      <c r="C168" s="64" t="s">
        <v>112</v>
      </c>
      <c r="D168" s="64" t="s">
        <v>116</v>
      </c>
      <c r="E168" s="64"/>
    </row>
    <row r="169" spans="1:5" ht="13.5" customHeight="1">
      <c r="A169" s="7">
        <v>423</v>
      </c>
      <c r="B169" s="32" t="s">
        <v>3</v>
      </c>
      <c r="C169" s="24">
        <v>39801000</v>
      </c>
      <c r="D169" s="74">
        <v>27819819.15</v>
      </c>
      <c r="E169" s="24">
        <f aca="true" t="shared" si="2" ref="E169:E174">SUM(D169/C169*100)</f>
        <v>69.89728687721414</v>
      </c>
    </row>
    <row r="170" spans="1:5" ht="12.75" customHeight="1">
      <c r="A170" s="43"/>
      <c r="B170" s="43" t="s">
        <v>88</v>
      </c>
      <c r="C170" s="19">
        <f>SUM(C169)</f>
        <v>39801000</v>
      </c>
      <c r="D170" s="86">
        <f>SUM(D169)</f>
        <v>27819819.15</v>
      </c>
      <c r="E170" s="25">
        <f t="shared" si="2"/>
        <v>69.89728687721414</v>
      </c>
    </row>
    <row r="171" spans="1:5" ht="12.75" customHeight="1" thickBot="1">
      <c r="A171" s="41"/>
      <c r="B171" s="41" t="s">
        <v>89</v>
      </c>
      <c r="C171" s="39">
        <f>SUM(C166+C170)</f>
        <v>44223000</v>
      </c>
      <c r="D171" s="88">
        <f>SUM(D166+D170)</f>
        <v>30919165.15</v>
      </c>
      <c r="E171" s="30">
        <f t="shared" si="2"/>
        <v>69.91648045134883</v>
      </c>
    </row>
    <row r="172" spans="1:5" ht="12" customHeight="1" thickBot="1">
      <c r="A172" s="15"/>
      <c r="B172" s="14" t="s">
        <v>80</v>
      </c>
      <c r="C172" s="28">
        <f>SUM(C148+C154+C161+C166)</f>
        <v>2729922000</v>
      </c>
      <c r="D172" s="84">
        <f>SUM(D148+D154+D161+D166)</f>
        <v>2546737976.81</v>
      </c>
      <c r="E172" s="28">
        <f t="shared" si="2"/>
        <v>93.28977079967854</v>
      </c>
    </row>
    <row r="173" spans="1:5" ht="12" customHeight="1" thickBot="1">
      <c r="A173" s="4"/>
      <c r="B173" s="14" t="s">
        <v>81</v>
      </c>
      <c r="C173" s="28">
        <f>SUM(C170)</f>
        <v>39801000</v>
      </c>
      <c r="D173" s="75">
        <f>SUM(D170)</f>
        <v>27819819.15</v>
      </c>
      <c r="E173" s="28">
        <f t="shared" si="2"/>
        <v>69.89728687721414</v>
      </c>
    </row>
    <row r="174" spans="1:5" ht="12" customHeight="1" thickBot="1">
      <c r="A174" s="4"/>
      <c r="B174" s="14" t="s">
        <v>68</v>
      </c>
      <c r="C174" s="28">
        <f>SUM(C172+C173)</f>
        <v>2769723000</v>
      </c>
      <c r="D174" s="75">
        <f>SUM(D172+D173)</f>
        <v>2574557795.96</v>
      </c>
      <c r="E174" s="28">
        <f t="shared" si="2"/>
        <v>92.95362012591151</v>
      </c>
    </row>
    <row r="175" spans="1:5" ht="12" customHeight="1">
      <c r="A175" s="6"/>
      <c r="B175" s="6"/>
      <c r="C175" s="23"/>
      <c r="D175" s="23"/>
      <c r="E175" s="23"/>
    </row>
    <row r="176" spans="1:5" ht="12.75" customHeight="1">
      <c r="A176" s="6"/>
      <c r="B176" s="6"/>
      <c r="C176" s="23"/>
      <c r="D176" s="23"/>
      <c r="E176" s="23"/>
    </row>
    <row r="177" spans="1:5" ht="12" customHeight="1">
      <c r="A177" s="5"/>
      <c r="B177" s="11" t="s">
        <v>65</v>
      </c>
      <c r="C177" s="23"/>
      <c r="D177" s="23"/>
      <c r="E177" s="23"/>
    </row>
    <row r="178" spans="1:5" ht="12" customHeight="1">
      <c r="A178" s="5"/>
      <c r="B178" s="11" t="s">
        <v>22</v>
      </c>
      <c r="C178" s="23"/>
      <c r="D178" s="23"/>
      <c r="E178" s="23"/>
    </row>
    <row r="179" spans="2:5" ht="12" customHeight="1" thickBot="1">
      <c r="B179" s="11" t="s">
        <v>66</v>
      </c>
      <c r="E179" s="23"/>
    </row>
    <row r="180" spans="1:5" ht="12" customHeight="1">
      <c r="A180" s="17" t="s">
        <v>11</v>
      </c>
      <c r="B180" s="17" t="s">
        <v>12</v>
      </c>
      <c r="C180" s="22" t="s">
        <v>111</v>
      </c>
      <c r="D180" s="22" t="s">
        <v>114</v>
      </c>
      <c r="E180" s="22" t="s">
        <v>115</v>
      </c>
    </row>
    <row r="181" spans="1:5" ht="12" customHeight="1" thickBot="1">
      <c r="A181" s="40" t="s">
        <v>14</v>
      </c>
      <c r="B181" s="40" t="s">
        <v>20</v>
      </c>
      <c r="C181" s="37" t="s">
        <v>112</v>
      </c>
      <c r="D181" s="37" t="s">
        <v>116</v>
      </c>
      <c r="E181" s="37"/>
    </row>
    <row r="182" spans="1:5" ht="12.75" customHeight="1">
      <c r="A182" s="1">
        <v>424</v>
      </c>
      <c r="B182" s="1" t="s">
        <v>4</v>
      </c>
      <c r="C182" s="24">
        <v>800000000</v>
      </c>
      <c r="D182" s="25">
        <v>560000000</v>
      </c>
      <c r="E182" s="25">
        <f>SUM(D182/C182*100)</f>
        <v>70</v>
      </c>
    </row>
    <row r="183" spans="1:5" ht="12" customHeight="1">
      <c r="A183" s="1"/>
      <c r="B183" s="70" t="s">
        <v>83</v>
      </c>
      <c r="C183" s="25"/>
      <c r="D183" s="25"/>
      <c r="E183" s="25"/>
    </row>
    <row r="184" spans="1:5" ht="12" customHeight="1" thickBot="1">
      <c r="A184" s="21"/>
      <c r="B184" s="41" t="s">
        <v>37</v>
      </c>
      <c r="C184" s="20">
        <f>SUM(C182)</f>
        <v>800000000</v>
      </c>
      <c r="D184" s="16">
        <f>SUM(D182)</f>
        <v>560000000</v>
      </c>
      <c r="E184" s="30">
        <f>SUM(D184/C184*100)</f>
        <v>70</v>
      </c>
    </row>
    <row r="185" spans="2:5" ht="12" customHeight="1" thickBot="1">
      <c r="B185" s="11" t="s">
        <v>67</v>
      </c>
      <c r="E185" s="23"/>
    </row>
    <row r="186" spans="1:5" ht="12" customHeight="1">
      <c r="A186" s="17" t="s">
        <v>11</v>
      </c>
      <c r="B186" s="17" t="s">
        <v>12</v>
      </c>
      <c r="C186" s="22" t="s">
        <v>111</v>
      </c>
      <c r="D186" s="22" t="s">
        <v>114</v>
      </c>
      <c r="E186" s="22" t="s">
        <v>115</v>
      </c>
    </row>
    <row r="187" spans="1:5" ht="12" customHeight="1" thickBot="1">
      <c r="A187" s="40" t="s">
        <v>14</v>
      </c>
      <c r="B187" s="40" t="s">
        <v>20</v>
      </c>
      <c r="C187" s="37" t="s">
        <v>112</v>
      </c>
      <c r="D187" s="37" t="s">
        <v>116</v>
      </c>
      <c r="E187" s="37"/>
    </row>
    <row r="188" spans="1:5" ht="12" customHeight="1">
      <c r="A188" s="1">
        <v>454</v>
      </c>
      <c r="B188" s="1" t="s">
        <v>21</v>
      </c>
      <c r="C188" s="24">
        <v>18920000000</v>
      </c>
      <c r="D188" s="25">
        <v>10362992715.23</v>
      </c>
      <c r="E188" s="25">
        <f>SUM(D188/C188*100)</f>
        <v>54.772688769714584</v>
      </c>
    </row>
    <row r="189" spans="1:5" ht="409.5" customHeight="1">
      <c r="A189" s="62"/>
      <c r="B189" s="71" t="s">
        <v>110</v>
      </c>
      <c r="C189" s="51"/>
      <c r="D189" s="51"/>
      <c r="E189" s="25"/>
    </row>
    <row r="190" spans="1:5" ht="12" customHeight="1">
      <c r="A190" s="7">
        <v>463</v>
      </c>
      <c r="B190" s="7" t="s">
        <v>29</v>
      </c>
      <c r="C190" s="27">
        <v>1000000</v>
      </c>
      <c r="D190" s="25">
        <v>0</v>
      </c>
      <c r="E190" s="25">
        <f>SUM(D190/C190*100)</f>
        <v>0</v>
      </c>
    </row>
    <row r="191" spans="1:5" ht="12" customHeight="1" thickBot="1">
      <c r="A191" s="21"/>
      <c r="B191" s="41" t="s">
        <v>32</v>
      </c>
      <c r="C191" s="20">
        <f>SUM(C188+C190)</f>
        <v>18921000000</v>
      </c>
      <c r="D191" s="16">
        <f>SUM(D188+D190)</f>
        <v>10362992715.23</v>
      </c>
      <c r="E191" s="30">
        <f>SUM(D191/C191*100)</f>
        <v>54.769793960308654</v>
      </c>
    </row>
    <row r="192" spans="2:5" ht="12" customHeight="1" thickBot="1">
      <c r="B192" s="11" t="s">
        <v>94</v>
      </c>
      <c r="E192" s="23"/>
    </row>
    <row r="193" spans="1:5" ht="12" customHeight="1">
      <c r="A193" s="17" t="s">
        <v>11</v>
      </c>
      <c r="B193" s="17" t="s">
        <v>12</v>
      </c>
      <c r="C193" s="22" t="s">
        <v>111</v>
      </c>
      <c r="D193" s="22" t="s">
        <v>114</v>
      </c>
      <c r="E193" s="22" t="s">
        <v>115</v>
      </c>
    </row>
    <row r="194" spans="1:5" ht="12" customHeight="1" thickBot="1">
      <c r="A194" s="40" t="s">
        <v>14</v>
      </c>
      <c r="B194" s="40" t="s">
        <v>20</v>
      </c>
      <c r="C194" s="37" t="s">
        <v>112</v>
      </c>
      <c r="D194" s="37" t="s">
        <v>116</v>
      </c>
      <c r="E194" s="37"/>
    </row>
    <row r="195" spans="1:5" ht="12" customHeight="1">
      <c r="A195" s="7">
        <v>621</v>
      </c>
      <c r="B195" s="33" t="s">
        <v>9</v>
      </c>
      <c r="C195" s="24">
        <v>2430000000</v>
      </c>
      <c r="D195" s="25">
        <v>0</v>
      </c>
      <c r="E195" s="25">
        <f>SUM(D195/C195*100)</f>
        <v>0</v>
      </c>
    </row>
    <row r="196" spans="1:5" ht="12.75" customHeight="1" thickBot="1">
      <c r="A196" s="21"/>
      <c r="B196" s="41" t="s">
        <v>34</v>
      </c>
      <c r="C196" s="20">
        <f>SUM(C195)</f>
        <v>2430000000</v>
      </c>
      <c r="D196" s="19">
        <f>SUM(D195)</f>
        <v>0</v>
      </c>
      <c r="E196" s="25">
        <f>SUM(D196/C196*100)</f>
        <v>0</v>
      </c>
    </row>
    <row r="197" spans="1:5" ht="12.75" customHeight="1" thickBot="1">
      <c r="A197" s="14"/>
      <c r="B197" s="34" t="s">
        <v>82</v>
      </c>
      <c r="C197" s="9">
        <f>SUM(C184+C191+C196)</f>
        <v>22151000000</v>
      </c>
      <c r="D197" s="16">
        <f>SUM(D184+D191+D196)</f>
        <v>10922992715.23</v>
      </c>
      <c r="E197" s="30">
        <f>SUM(D197/C197*100)</f>
        <v>49.31151061004017</v>
      </c>
    </row>
    <row r="198" spans="1:5" ht="12.75" customHeight="1">
      <c r="A198" s="5"/>
      <c r="B198" s="48"/>
      <c r="C198" s="47"/>
      <c r="D198" s="47"/>
      <c r="E198" s="23"/>
    </row>
    <row r="199" spans="1:5" ht="12" customHeight="1">
      <c r="A199" s="6"/>
      <c r="B199" s="49" t="s">
        <v>104</v>
      </c>
      <c r="E199" s="23"/>
    </row>
    <row r="200" spans="1:5" ht="12" customHeight="1" thickBot="1">
      <c r="A200" s="5"/>
      <c r="B200" s="36"/>
      <c r="E200" s="23"/>
    </row>
    <row r="201" spans="1:5" ht="12" customHeight="1" thickBot="1">
      <c r="A201" s="4"/>
      <c r="B201" s="14" t="s">
        <v>23</v>
      </c>
      <c r="C201" s="9">
        <f>SUM(C27+C67+C136+C172+C197)</f>
        <v>27524679000</v>
      </c>
      <c r="D201" s="9">
        <f>SUM(D27+D67+D136+D172+D197)</f>
        <v>14978768417.34</v>
      </c>
      <c r="E201" s="28">
        <f aca="true" t="shared" si="3" ref="E201:E213">SUM(D201/C201*100)</f>
        <v>54.41941182071551</v>
      </c>
    </row>
    <row r="202" spans="1:5" ht="12" customHeight="1" thickBot="1">
      <c r="A202" s="4"/>
      <c r="B202" s="14" t="s">
        <v>30</v>
      </c>
      <c r="C202" s="9">
        <f>SUM(C68+C137)</f>
        <v>10131675806</v>
      </c>
      <c r="D202" s="9">
        <f>SUM(D68+D137)</f>
        <v>10092591805.02</v>
      </c>
      <c r="E202" s="28">
        <f t="shared" si="3"/>
        <v>99.61423952238134</v>
      </c>
    </row>
    <row r="203" spans="1:5" ht="12" customHeight="1" thickBot="1">
      <c r="A203" s="4"/>
      <c r="B203" s="14" t="s">
        <v>50</v>
      </c>
      <c r="C203" s="9">
        <f>SUM(C173)</f>
        <v>39801000</v>
      </c>
      <c r="D203" s="9">
        <f>SUM(D173)</f>
        <v>27819819.15</v>
      </c>
      <c r="E203" s="28">
        <f t="shared" si="3"/>
        <v>69.89728687721414</v>
      </c>
    </row>
    <row r="204" spans="1:5" ht="12" customHeight="1" thickBot="1">
      <c r="A204" s="15"/>
      <c r="B204" s="14" t="s">
        <v>24</v>
      </c>
      <c r="C204" s="9">
        <f>SUM(C201+C202+C203)</f>
        <v>37696155806</v>
      </c>
      <c r="D204" s="9">
        <f>SUM(D201+D202+D203)</f>
        <v>25099180041.510002</v>
      </c>
      <c r="E204" s="28">
        <f t="shared" si="3"/>
        <v>66.58286370281563</v>
      </c>
    </row>
    <row r="205" spans="1:5" ht="12" customHeight="1">
      <c r="A205" s="5"/>
      <c r="B205" s="36"/>
      <c r="E205" s="23"/>
    </row>
    <row r="206" spans="1:5" ht="12" customHeight="1">
      <c r="A206" s="5"/>
      <c r="B206" s="49" t="s">
        <v>51</v>
      </c>
      <c r="E206" s="23"/>
    </row>
    <row r="207" spans="1:5" ht="12" customHeight="1" thickBot="1">
      <c r="A207" s="5"/>
      <c r="B207" s="36"/>
      <c r="E207" s="23"/>
    </row>
    <row r="208" spans="1:5" ht="12" customHeight="1" thickBot="1">
      <c r="A208" s="4"/>
      <c r="B208" s="14" t="s">
        <v>52</v>
      </c>
      <c r="C208" s="9">
        <f>SUM(C27)</f>
        <v>94900000</v>
      </c>
      <c r="D208" s="9">
        <f>SUM(D27)</f>
        <v>23510259.87</v>
      </c>
      <c r="E208" s="28">
        <f t="shared" si="3"/>
        <v>24.773719567966282</v>
      </c>
    </row>
    <row r="209" spans="1:5" ht="12" customHeight="1" thickBot="1">
      <c r="A209" s="4"/>
      <c r="B209" s="14" t="s">
        <v>53</v>
      </c>
      <c r="C209" s="9">
        <f>SUM(C69)</f>
        <v>1089084000</v>
      </c>
      <c r="D209" s="9">
        <f>SUM(D69)</f>
        <v>268320206.57</v>
      </c>
      <c r="E209" s="28">
        <f t="shared" si="3"/>
        <v>24.637237033139776</v>
      </c>
    </row>
    <row r="210" spans="1:5" ht="12" customHeight="1" thickBot="1">
      <c r="A210" s="4"/>
      <c r="B210" s="14" t="s">
        <v>74</v>
      </c>
      <c r="C210" s="9">
        <f>SUM(C138)</f>
        <v>11591448806</v>
      </c>
      <c r="D210" s="9">
        <f>SUM(D138)</f>
        <v>11309799063.880001</v>
      </c>
      <c r="E210" s="28">
        <f t="shared" si="3"/>
        <v>97.57019379687713</v>
      </c>
    </row>
    <row r="211" spans="1:5" ht="12" customHeight="1" thickBot="1">
      <c r="A211" s="4"/>
      <c r="B211" s="14" t="s">
        <v>75</v>
      </c>
      <c r="C211" s="9">
        <f>SUM(C174)</f>
        <v>2769723000</v>
      </c>
      <c r="D211" s="9">
        <f>SUM(D174)</f>
        <v>2574557795.96</v>
      </c>
      <c r="E211" s="28">
        <f t="shared" si="3"/>
        <v>92.95362012591151</v>
      </c>
    </row>
    <row r="212" spans="1:5" ht="12" customHeight="1" thickBot="1">
      <c r="A212" s="4"/>
      <c r="B212" s="14" t="s">
        <v>76</v>
      </c>
      <c r="C212" s="9">
        <f>SUM(C197)</f>
        <v>22151000000</v>
      </c>
      <c r="D212" s="9">
        <f>SUM(D197)</f>
        <v>10922992715.23</v>
      </c>
      <c r="E212" s="28">
        <f t="shared" si="3"/>
        <v>49.31151061004017</v>
      </c>
    </row>
    <row r="213" spans="1:5" s="10" customFormat="1" ht="12" customHeight="1" thickBot="1">
      <c r="A213" s="4"/>
      <c r="B213" s="14" t="s">
        <v>24</v>
      </c>
      <c r="C213" s="9">
        <f>SUM(C208+C209+C210+C211+C212)</f>
        <v>37696155806</v>
      </c>
      <c r="D213" s="9">
        <f>SUM(D208+D209+D210+D211+D212)</f>
        <v>25099180041.510002</v>
      </c>
      <c r="E213" s="28">
        <f t="shared" si="3"/>
        <v>66.58286370281563</v>
      </c>
    </row>
    <row r="214" spans="1:5" s="10" customFormat="1" ht="12" customHeight="1">
      <c r="A214" s="5"/>
      <c r="B214" s="36"/>
      <c r="C214" s="8"/>
      <c r="D214" s="8"/>
      <c r="E214" s="8"/>
    </row>
    <row r="215" spans="1:5" s="10" customFormat="1" ht="12" customHeight="1">
      <c r="A215" s="5"/>
      <c r="B215" s="36"/>
      <c r="C215" s="8"/>
      <c r="D215" s="8"/>
      <c r="E215" s="8"/>
    </row>
    <row r="216" spans="1:5" s="10" customFormat="1" ht="12" customHeight="1">
      <c r="A216" s="5"/>
      <c r="B216" s="36"/>
      <c r="C216" s="8"/>
      <c r="D216" s="8"/>
      <c r="E216" s="8"/>
    </row>
    <row r="217" spans="1:5" s="10" customFormat="1" ht="12" customHeight="1">
      <c r="A217" s="5"/>
      <c r="B217" s="36"/>
      <c r="C217" s="8"/>
      <c r="D217" s="8"/>
      <c r="E217" s="8"/>
    </row>
    <row r="218" spans="1:5" s="10" customFormat="1" ht="12" customHeight="1">
      <c r="A218" s="5"/>
      <c r="B218" s="36"/>
      <c r="C218" s="8"/>
      <c r="D218" s="8"/>
      <c r="E218" s="8"/>
    </row>
    <row r="219" spans="1:5" s="10" customFormat="1" ht="12" customHeight="1">
      <c r="A219" s="5"/>
      <c r="B219" s="36"/>
      <c r="C219" s="8"/>
      <c r="D219" s="8"/>
      <c r="E219" s="8"/>
    </row>
    <row r="220" spans="1:5" s="10" customFormat="1" ht="12" customHeight="1">
      <c r="A220" s="5"/>
      <c r="B220" s="36"/>
      <c r="C220" s="8"/>
      <c r="D220" s="8"/>
      <c r="E220" s="8"/>
    </row>
    <row r="221" spans="1:5" s="10" customFormat="1" ht="12" customHeight="1">
      <c r="A221" s="5"/>
      <c r="B221" s="36"/>
      <c r="C221" s="8"/>
      <c r="D221" s="8"/>
      <c r="E221" s="8"/>
    </row>
    <row r="222" spans="1:5" s="10" customFormat="1" ht="12" customHeight="1">
      <c r="A222" s="5"/>
      <c r="B222" s="36"/>
      <c r="C222" s="8"/>
      <c r="D222" s="8"/>
      <c r="E222" s="8"/>
    </row>
    <row r="223" spans="1:5" s="10" customFormat="1" ht="12" customHeight="1">
      <c r="A223" s="5"/>
      <c r="B223" s="36"/>
      <c r="C223" s="8"/>
      <c r="D223" s="8"/>
      <c r="E223" s="8"/>
    </row>
    <row r="224" spans="1:5" s="10" customFormat="1" ht="12" customHeight="1">
      <c r="A224" s="18"/>
      <c r="B224" s="18"/>
      <c r="C224" s="8"/>
      <c r="D224" s="8"/>
      <c r="E224" s="8"/>
    </row>
    <row r="225" spans="1:5" s="10" customFormat="1" ht="12" customHeight="1">
      <c r="A225" s="18"/>
      <c r="B225" s="18"/>
      <c r="C225" s="8"/>
      <c r="D225" s="8"/>
      <c r="E225" s="8"/>
    </row>
    <row r="226" spans="1:5" s="10" customFormat="1" ht="12" customHeight="1">
      <c r="A226" s="18"/>
      <c r="B226" s="18"/>
      <c r="C226" s="8"/>
      <c r="D226" s="8"/>
      <c r="E226" s="8"/>
    </row>
    <row r="227" spans="1:5" s="10" customFormat="1" ht="12" customHeight="1">
      <c r="A227" s="18"/>
      <c r="B227" s="18"/>
      <c r="C227" s="8"/>
      <c r="D227" s="8"/>
      <c r="E227" s="8"/>
    </row>
    <row r="228" spans="1:5" s="10" customFormat="1" ht="12" customHeight="1">
      <c r="A228" s="18"/>
      <c r="B228" s="18"/>
      <c r="C228" s="8"/>
      <c r="D228" s="8"/>
      <c r="E228" s="8"/>
    </row>
    <row r="229" spans="1:5" s="10" customFormat="1" ht="12" customHeight="1">
      <c r="A229" s="18"/>
      <c r="B229" s="18"/>
      <c r="C229" s="8"/>
      <c r="D229" s="8"/>
      <c r="E229" s="8"/>
    </row>
    <row r="230" spans="1:5" s="10" customFormat="1" ht="12" customHeight="1">
      <c r="A230" s="18"/>
      <c r="B230" s="18"/>
      <c r="C230" s="8"/>
      <c r="D230" s="8"/>
      <c r="E230" s="8"/>
    </row>
    <row r="231" spans="1:5" s="10" customFormat="1" ht="12" customHeight="1">
      <c r="A231" s="18"/>
      <c r="B231" s="18"/>
      <c r="C231" s="8"/>
      <c r="D231" s="8"/>
      <c r="E231" s="8"/>
    </row>
    <row r="232" spans="1:5" s="10" customFormat="1" ht="12" customHeight="1">
      <c r="A232" s="18"/>
      <c r="B232" s="18"/>
      <c r="C232" s="8"/>
      <c r="D232" s="8"/>
      <c r="E232" s="8"/>
    </row>
    <row r="233" spans="1:5" s="10" customFormat="1" ht="12" customHeight="1">
      <c r="A233" s="18"/>
      <c r="B233" s="18"/>
      <c r="C233" s="8"/>
      <c r="D233" s="8"/>
      <c r="E233" s="8"/>
    </row>
    <row r="234" spans="1:5" s="10" customFormat="1" ht="12" customHeight="1">
      <c r="A234" s="18"/>
      <c r="B234" s="18"/>
      <c r="C234" s="8"/>
      <c r="D234" s="8"/>
      <c r="E234" s="8"/>
    </row>
    <row r="235" spans="1:5" s="10" customFormat="1" ht="12" customHeight="1">
      <c r="A235" s="18"/>
      <c r="B235" s="18"/>
      <c r="C235" s="8"/>
      <c r="D235" s="8"/>
      <c r="E235" s="8"/>
    </row>
    <row r="236" spans="1:5" s="10" customFormat="1" ht="12" customHeight="1">
      <c r="A236" s="18"/>
      <c r="B236" s="18"/>
      <c r="C236" s="8"/>
      <c r="D236" s="8"/>
      <c r="E236" s="8"/>
    </row>
    <row r="237" spans="1:5" s="10" customFormat="1" ht="12" customHeight="1">
      <c r="A237" s="18"/>
      <c r="B237" s="18"/>
      <c r="C237" s="8"/>
      <c r="D237" s="8"/>
      <c r="E237" s="8"/>
    </row>
    <row r="238" spans="1:5" s="10" customFormat="1" ht="12" customHeight="1">
      <c r="A238" s="18"/>
      <c r="B238" s="18"/>
      <c r="C238" s="8"/>
      <c r="D238" s="8"/>
      <c r="E238" s="8"/>
    </row>
    <row r="239" spans="1:5" s="10" customFormat="1" ht="12" customHeight="1">
      <c r="A239" s="18"/>
      <c r="B239" s="18"/>
      <c r="C239" s="8"/>
      <c r="D239" s="8"/>
      <c r="E239" s="8"/>
    </row>
    <row r="240" spans="1:5" s="10" customFormat="1" ht="12" customHeight="1">
      <c r="A240" s="18"/>
      <c r="B240" s="18"/>
      <c r="C240" s="8"/>
      <c r="D240" s="8"/>
      <c r="E240" s="8"/>
    </row>
    <row r="241" spans="1:5" s="10" customFormat="1" ht="12" customHeight="1">
      <c r="A241" s="18"/>
      <c r="B241" s="18"/>
      <c r="C241" s="8"/>
      <c r="D241" s="8"/>
      <c r="E241" s="8"/>
    </row>
    <row r="242" spans="1:5" s="10" customFormat="1" ht="12" customHeight="1">
      <c r="A242" s="18"/>
      <c r="B242" s="18"/>
      <c r="C242" s="8"/>
      <c r="D242" s="8"/>
      <c r="E242" s="8"/>
    </row>
    <row r="243" spans="1:5" s="10" customFormat="1" ht="12" customHeight="1">
      <c r="A243" s="18"/>
      <c r="B243" s="18"/>
      <c r="C243" s="8"/>
      <c r="D243" s="8"/>
      <c r="E243" s="8"/>
    </row>
    <row r="244" spans="1:5" s="10" customFormat="1" ht="12" customHeight="1">
      <c r="A244" s="18"/>
      <c r="B244" s="18"/>
      <c r="C244" s="8"/>
      <c r="D244" s="8"/>
      <c r="E244" s="8"/>
    </row>
    <row r="245" spans="1:5" s="10" customFormat="1" ht="12" customHeight="1">
      <c r="A245" s="18"/>
      <c r="B245" s="18"/>
      <c r="C245" s="8"/>
      <c r="D245" s="8"/>
      <c r="E245" s="8"/>
    </row>
    <row r="246" spans="1:5" s="10" customFormat="1" ht="12" customHeight="1">
      <c r="A246" s="18"/>
      <c r="B246" s="18"/>
      <c r="C246" s="8"/>
      <c r="D246" s="8"/>
      <c r="E246" s="8"/>
    </row>
    <row r="247" spans="1:5" s="10" customFormat="1" ht="12" customHeight="1">
      <c r="A247" s="18"/>
      <c r="B247" s="18"/>
      <c r="C247" s="8"/>
      <c r="D247" s="8"/>
      <c r="E247" s="8"/>
    </row>
    <row r="248" spans="1:5" s="10" customFormat="1" ht="12" customHeight="1">
      <c r="A248" s="18"/>
      <c r="B248" s="18"/>
      <c r="C248" s="8"/>
      <c r="D248" s="8"/>
      <c r="E248" s="8"/>
    </row>
    <row r="249" spans="1:5" s="10" customFormat="1" ht="12" customHeight="1">
      <c r="A249" s="18"/>
      <c r="B249" s="18"/>
      <c r="C249" s="8"/>
      <c r="D249" s="8"/>
      <c r="E249" s="8"/>
    </row>
    <row r="250" spans="1:5" s="10" customFormat="1" ht="12" customHeight="1">
      <c r="A250" s="18"/>
      <c r="B250" s="18"/>
      <c r="C250" s="8"/>
      <c r="D250" s="8"/>
      <c r="E250" s="8"/>
    </row>
    <row r="251" spans="1:5" s="10" customFormat="1" ht="12" customHeight="1">
      <c r="A251" s="18"/>
      <c r="B251" s="18"/>
      <c r="C251" s="8"/>
      <c r="D251" s="8"/>
      <c r="E251" s="8"/>
    </row>
    <row r="252" spans="1:5" s="10" customFormat="1" ht="12" customHeight="1">
      <c r="A252" s="18"/>
      <c r="B252" s="18"/>
      <c r="C252" s="8"/>
      <c r="D252" s="8"/>
      <c r="E252" s="8"/>
    </row>
    <row r="253" spans="1:5" s="10" customFormat="1" ht="12" customHeight="1">
      <c r="A253" s="18"/>
      <c r="B253" s="18"/>
      <c r="C253" s="8"/>
      <c r="D253" s="8"/>
      <c r="E253" s="8"/>
    </row>
    <row r="254" spans="1:5" s="10" customFormat="1" ht="12" customHeight="1">
      <c r="A254" s="18"/>
      <c r="B254" s="18"/>
      <c r="C254" s="8"/>
      <c r="D254" s="8"/>
      <c r="E254" s="8"/>
    </row>
    <row r="255" spans="1:5" s="10" customFormat="1" ht="12" customHeight="1">
      <c r="A255" s="18"/>
      <c r="B255" s="18"/>
      <c r="C255" s="8"/>
      <c r="D255" s="8"/>
      <c r="E255" s="8"/>
    </row>
    <row r="256" spans="1:5" s="10" customFormat="1" ht="12" customHeight="1">
      <c r="A256" s="18"/>
      <c r="B256" s="18"/>
      <c r="C256" s="8"/>
      <c r="D256" s="8"/>
      <c r="E256" s="8"/>
    </row>
    <row r="257" spans="1:5" s="10" customFormat="1" ht="12" customHeight="1">
      <c r="A257" s="18"/>
      <c r="B257" s="18"/>
      <c r="C257" s="8"/>
      <c r="D257" s="8"/>
      <c r="E257" s="8"/>
    </row>
    <row r="258" spans="1:5" s="10" customFormat="1" ht="12" customHeight="1">
      <c r="A258" s="18"/>
      <c r="B258" s="18"/>
      <c r="C258" s="8"/>
      <c r="D258" s="8"/>
      <c r="E258" s="8"/>
    </row>
    <row r="259" spans="1:5" s="10" customFormat="1" ht="12" customHeight="1">
      <c r="A259" s="18"/>
      <c r="B259" s="18"/>
      <c r="C259" s="8"/>
      <c r="D259" s="8"/>
      <c r="E259" s="8"/>
    </row>
    <row r="260" spans="1:5" s="10" customFormat="1" ht="12" customHeight="1">
      <c r="A260" s="18"/>
      <c r="B260" s="18"/>
      <c r="C260" s="8"/>
      <c r="D260" s="8"/>
      <c r="E260" s="8"/>
    </row>
    <row r="261" spans="1:5" s="10" customFormat="1" ht="12" customHeight="1">
      <c r="A261" s="18"/>
      <c r="B261" s="18"/>
      <c r="C261" s="8"/>
      <c r="D261" s="8"/>
      <c r="E261" s="8"/>
    </row>
    <row r="262" spans="1:5" s="10" customFormat="1" ht="12" customHeight="1">
      <c r="A262" s="18"/>
      <c r="B262" s="18"/>
      <c r="C262" s="8"/>
      <c r="D262" s="8"/>
      <c r="E262" s="8"/>
    </row>
    <row r="263" spans="1:5" s="10" customFormat="1" ht="12" customHeight="1">
      <c r="A263" s="18"/>
      <c r="B263" s="18"/>
      <c r="C263" s="8"/>
      <c r="D263" s="8"/>
      <c r="E263" s="8"/>
    </row>
    <row r="264" spans="1:5" s="10" customFormat="1" ht="12" customHeight="1">
      <c r="A264" s="18"/>
      <c r="B264" s="18"/>
      <c r="C264" s="8"/>
      <c r="D264" s="8"/>
      <c r="E264" s="8"/>
    </row>
    <row r="265" spans="1:5" s="10" customFormat="1" ht="12" customHeight="1">
      <c r="A265" s="18"/>
      <c r="B265" s="18"/>
      <c r="C265" s="8"/>
      <c r="D265" s="8"/>
      <c r="E265" s="8"/>
    </row>
    <row r="266" spans="1:5" s="10" customFormat="1" ht="12" customHeight="1">
      <c r="A266" s="18"/>
      <c r="B266" s="18"/>
      <c r="C266" s="8"/>
      <c r="D266" s="8"/>
      <c r="E266" s="8"/>
    </row>
    <row r="267" spans="1:5" s="10" customFormat="1" ht="12" customHeight="1">
      <c r="A267" s="18"/>
      <c r="B267" s="18"/>
      <c r="C267" s="8"/>
      <c r="D267" s="8"/>
      <c r="E267" s="8"/>
    </row>
    <row r="268" spans="1:5" s="10" customFormat="1" ht="12" customHeight="1">
      <c r="A268" s="18"/>
      <c r="B268" s="18"/>
      <c r="C268" s="8"/>
      <c r="D268" s="8"/>
      <c r="E268" s="8"/>
    </row>
    <row r="269" spans="1:5" s="10" customFormat="1" ht="12" customHeight="1">
      <c r="A269" s="18"/>
      <c r="B269" s="18"/>
      <c r="C269" s="8"/>
      <c r="D269" s="8"/>
      <c r="E269" s="8"/>
    </row>
    <row r="270" spans="1:5" s="10" customFormat="1" ht="12" customHeight="1">
      <c r="A270" s="18"/>
      <c r="B270" s="18"/>
      <c r="C270" s="8"/>
      <c r="D270" s="8"/>
      <c r="E270" s="8"/>
    </row>
    <row r="271" spans="1:5" s="10" customFormat="1" ht="12" customHeight="1">
      <c r="A271" s="18"/>
      <c r="B271" s="18"/>
      <c r="C271" s="8"/>
      <c r="D271" s="8"/>
      <c r="E271" s="8"/>
    </row>
    <row r="272" spans="1:5" s="10" customFormat="1" ht="12" customHeight="1">
      <c r="A272" s="18"/>
      <c r="B272" s="18"/>
      <c r="C272" s="8"/>
      <c r="D272" s="8"/>
      <c r="E272" s="8"/>
    </row>
    <row r="273" spans="1:5" s="10" customFormat="1" ht="12" customHeight="1">
      <c r="A273" s="18"/>
      <c r="B273" s="18"/>
      <c r="C273" s="8"/>
      <c r="D273" s="8"/>
      <c r="E273" s="8"/>
    </row>
    <row r="274" spans="1:5" s="10" customFormat="1" ht="12" customHeight="1">
      <c r="A274" s="18"/>
      <c r="B274" s="18"/>
      <c r="C274" s="8"/>
      <c r="D274" s="8"/>
      <c r="E274" s="8"/>
    </row>
    <row r="275" spans="1:5" s="10" customFormat="1" ht="12" customHeight="1">
      <c r="A275" s="18"/>
      <c r="B275" s="18"/>
      <c r="C275" s="8"/>
      <c r="D275" s="8"/>
      <c r="E275" s="8"/>
    </row>
    <row r="276" spans="1:5" s="10" customFormat="1" ht="12" customHeight="1">
      <c r="A276" s="18"/>
      <c r="B276" s="18"/>
      <c r="C276" s="8"/>
      <c r="D276" s="8"/>
      <c r="E276" s="8"/>
    </row>
    <row r="277" spans="1:5" s="10" customFormat="1" ht="12" customHeight="1">
      <c r="A277" s="18"/>
      <c r="B277" s="18"/>
      <c r="C277" s="8"/>
      <c r="D277" s="8"/>
      <c r="E277" s="8"/>
    </row>
    <row r="278" spans="1:5" s="10" customFormat="1" ht="12" customHeight="1">
      <c r="A278" s="18"/>
      <c r="B278" s="18"/>
      <c r="C278" s="8"/>
      <c r="D278" s="8"/>
      <c r="E278" s="8"/>
    </row>
    <row r="279" spans="1:5" s="10" customFormat="1" ht="12" customHeight="1">
      <c r="A279" s="18"/>
      <c r="B279" s="18"/>
      <c r="C279" s="8"/>
      <c r="D279" s="8"/>
      <c r="E279" s="8"/>
    </row>
    <row r="280" spans="1:5" s="10" customFormat="1" ht="12" customHeight="1">
      <c r="A280" s="18"/>
      <c r="B280" s="18"/>
      <c r="C280" s="8"/>
      <c r="D280" s="8"/>
      <c r="E280" s="8"/>
    </row>
    <row r="281" spans="1:5" s="10" customFormat="1" ht="12" customHeight="1">
      <c r="A281" s="18"/>
      <c r="B281" s="18"/>
      <c r="C281" s="8"/>
      <c r="D281" s="8"/>
      <c r="E281" s="8"/>
    </row>
    <row r="282" spans="1:5" s="10" customFormat="1" ht="12" customHeight="1">
      <c r="A282" s="18"/>
      <c r="B282" s="18"/>
      <c r="C282" s="8"/>
      <c r="D282" s="8"/>
      <c r="E282" s="8"/>
    </row>
    <row r="283" spans="1:5" s="10" customFormat="1" ht="12" customHeight="1">
      <c r="A283" s="18"/>
      <c r="B283" s="18"/>
      <c r="C283" s="8"/>
      <c r="D283" s="8"/>
      <c r="E283" s="8"/>
    </row>
    <row r="284" spans="1:5" s="10" customFormat="1" ht="12" customHeight="1">
      <c r="A284" s="18"/>
      <c r="B284" s="18"/>
      <c r="C284" s="8"/>
      <c r="D284" s="8"/>
      <c r="E284" s="8"/>
    </row>
    <row r="285" spans="1:5" s="10" customFormat="1" ht="12" customHeight="1">
      <c r="A285" s="18"/>
      <c r="B285" s="18"/>
      <c r="C285" s="8"/>
      <c r="D285" s="8"/>
      <c r="E285" s="8"/>
    </row>
    <row r="286" spans="1:5" s="10" customFormat="1" ht="12" customHeight="1">
      <c r="A286" s="18"/>
      <c r="B286" s="18"/>
      <c r="C286" s="8"/>
      <c r="D286" s="8"/>
      <c r="E286" s="8"/>
    </row>
    <row r="287" spans="1:5" s="10" customFormat="1" ht="12" customHeight="1">
      <c r="A287" s="18"/>
      <c r="B287" s="18"/>
      <c r="C287" s="8"/>
      <c r="D287" s="8"/>
      <c r="E287" s="8"/>
    </row>
    <row r="288" spans="1:5" s="10" customFormat="1" ht="12" customHeight="1">
      <c r="A288" s="18"/>
      <c r="B288" s="18"/>
      <c r="C288" s="8"/>
      <c r="D288" s="8"/>
      <c r="E288" s="8"/>
    </row>
    <row r="289" spans="1:5" s="10" customFormat="1" ht="12" customHeight="1">
      <c r="A289" s="18"/>
      <c r="B289" s="18"/>
      <c r="C289" s="8"/>
      <c r="D289" s="8"/>
      <c r="E289" s="8"/>
    </row>
    <row r="290" spans="1:5" s="10" customFormat="1" ht="12" customHeight="1">
      <c r="A290" s="18"/>
      <c r="B290" s="18"/>
      <c r="C290" s="8"/>
      <c r="D290" s="8"/>
      <c r="E290" s="8"/>
    </row>
    <row r="291" spans="1:5" s="10" customFormat="1" ht="12" customHeight="1">
      <c r="A291" s="18"/>
      <c r="B291" s="18"/>
      <c r="C291" s="8"/>
      <c r="D291" s="8"/>
      <c r="E291" s="8"/>
    </row>
    <row r="292" spans="1:5" s="10" customFormat="1" ht="12" customHeight="1">
      <c r="A292" s="18"/>
      <c r="B292" s="18"/>
      <c r="C292" s="8"/>
      <c r="D292" s="8"/>
      <c r="E292" s="8"/>
    </row>
    <row r="293" spans="1:5" s="10" customFormat="1" ht="12" customHeight="1">
      <c r="A293" s="18"/>
      <c r="B293" s="18"/>
      <c r="C293" s="8"/>
      <c r="D293" s="8"/>
      <c r="E293" s="8"/>
    </row>
    <row r="294" spans="1:5" s="10" customFormat="1" ht="12" customHeight="1">
      <c r="A294" s="18"/>
      <c r="B294" s="18"/>
      <c r="C294" s="8"/>
      <c r="D294" s="8"/>
      <c r="E294" s="8"/>
    </row>
    <row r="295" spans="1:5" s="10" customFormat="1" ht="12" customHeight="1">
      <c r="A295" s="18"/>
      <c r="B295" s="18"/>
      <c r="C295" s="8"/>
      <c r="D295" s="8"/>
      <c r="E295" s="8"/>
    </row>
    <row r="296" spans="1:5" s="10" customFormat="1" ht="12" customHeight="1">
      <c r="A296" s="18"/>
      <c r="B296" s="18"/>
      <c r="C296" s="8"/>
      <c r="D296" s="8"/>
      <c r="E296" s="8"/>
    </row>
    <row r="297" spans="1:5" s="10" customFormat="1" ht="12" customHeight="1">
      <c r="A297" s="18"/>
      <c r="B297" s="18"/>
      <c r="C297" s="8"/>
      <c r="D297" s="8"/>
      <c r="E297" s="8"/>
    </row>
    <row r="298" spans="1:5" s="10" customFormat="1" ht="12" customHeight="1">
      <c r="A298" s="18"/>
      <c r="B298" s="18"/>
      <c r="C298" s="8"/>
      <c r="D298" s="8"/>
      <c r="E298" s="8"/>
    </row>
    <row r="299" spans="1:5" s="10" customFormat="1" ht="12" customHeight="1">
      <c r="A299" s="18"/>
      <c r="B299" s="18"/>
      <c r="C299" s="8"/>
      <c r="D299" s="8"/>
      <c r="E299" s="8"/>
    </row>
    <row r="300" spans="1:5" s="10" customFormat="1" ht="12" customHeight="1">
      <c r="A300" s="18"/>
      <c r="B300" s="18"/>
      <c r="C300" s="8"/>
      <c r="D300" s="8"/>
      <c r="E300" s="8"/>
    </row>
    <row r="301" spans="1:5" s="10" customFormat="1" ht="12" customHeight="1">
      <c r="A301" s="18"/>
      <c r="B301" s="18"/>
      <c r="C301" s="8"/>
      <c r="D301" s="8"/>
      <c r="E301" s="8"/>
    </row>
    <row r="302" spans="1:5" s="10" customFormat="1" ht="12" customHeight="1">
      <c r="A302" s="18"/>
      <c r="B302" s="18"/>
      <c r="C302" s="8"/>
      <c r="D302" s="8"/>
      <c r="E302" s="8"/>
    </row>
    <row r="303" spans="1:5" s="10" customFormat="1" ht="12" customHeight="1">
      <c r="A303" s="18"/>
      <c r="B303" s="18"/>
      <c r="C303" s="8"/>
      <c r="D303" s="8"/>
      <c r="E303" s="8"/>
    </row>
    <row r="304" spans="1:5" s="10" customFormat="1" ht="12" customHeight="1">
      <c r="A304" s="18"/>
      <c r="B304" s="18"/>
      <c r="C304" s="8"/>
      <c r="D304" s="8"/>
      <c r="E304" s="8"/>
    </row>
    <row r="305" spans="1:5" s="10" customFormat="1" ht="12" customHeight="1">
      <c r="A305" s="18"/>
      <c r="B305" s="18"/>
      <c r="C305" s="8"/>
      <c r="D305" s="8"/>
      <c r="E305" s="8"/>
    </row>
    <row r="306" spans="1:5" s="10" customFormat="1" ht="12" customHeight="1">
      <c r="A306" s="18"/>
      <c r="B306" s="18"/>
      <c r="C306" s="8"/>
      <c r="D306" s="8"/>
      <c r="E306" s="8"/>
    </row>
    <row r="307" spans="1:5" s="10" customFormat="1" ht="12" customHeight="1">
      <c r="A307" s="18"/>
      <c r="B307" s="18"/>
      <c r="C307" s="8"/>
      <c r="D307" s="8"/>
      <c r="E307" s="8"/>
    </row>
    <row r="308" spans="1:5" s="10" customFormat="1" ht="12" customHeight="1">
      <c r="A308" s="18"/>
      <c r="B308" s="18"/>
      <c r="C308" s="8"/>
      <c r="D308" s="8"/>
      <c r="E308" s="8"/>
    </row>
    <row r="309" spans="1:5" s="10" customFormat="1" ht="12" customHeight="1">
      <c r="A309" s="18"/>
      <c r="B309" s="18"/>
      <c r="C309" s="8"/>
      <c r="D309" s="8"/>
      <c r="E309" s="8"/>
    </row>
    <row r="310" spans="1:5" s="10" customFormat="1" ht="12" customHeight="1">
      <c r="A310" s="18"/>
      <c r="B310" s="18"/>
      <c r="C310" s="8"/>
      <c r="D310" s="8"/>
      <c r="E310" s="8"/>
    </row>
    <row r="311" spans="1:5" s="10" customFormat="1" ht="12" customHeight="1">
      <c r="A311" s="18"/>
      <c r="B311" s="18"/>
      <c r="C311" s="8"/>
      <c r="D311" s="8"/>
      <c r="E311" s="8"/>
    </row>
    <row r="312" spans="1:5" s="10" customFormat="1" ht="12" customHeight="1">
      <c r="A312" s="18"/>
      <c r="B312" s="18"/>
      <c r="C312" s="8"/>
      <c r="D312" s="8"/>
      <c r="E312" s="8"/>
    </row>
    <row r="313" spans="1:5" s="10" customFormat="1" ht="12" customHeight="1">
      <c r="A313" s="18"/>
      <c r="B313" s="18"/>
      <c r="C313" s="8"/>
      <c r="D313" s="8"/>
      <c r="E313" s="8"/>
    </row>
    <row r="314" spans="1:5" s="10" customFormat="1" ht="12" customHeight="1">
      <c r="A314" s="18"/>
      <c r="B314" s="18"/>
      <c r="C314" s="8"/>
      <c r="D314" s="8"/>
      <c r="E314" s="8"/>
    </row>
    <row r="315" spans="1:5" s="10" customFormat="1" ht="12" customHeight="1">
      <c r="A315" s="18"/>
      <c r="B315" s="18"/>
      <c r="C315" s="8"/>
      <c r="D315" s="8"/>
      <c r="E315" s="8"/>
    </row>
    <row r="316" spans="1:5" s="10" customFormat="1" ht="12" customHeight="1">
      <c r="A316" s="18"/>
      <c r="B316" s="18"/>
      <c r="C316" s="8"/>
      <c r="D316" s="8"/>
      <c r="E316" s="8"/>
    </row>
    <row r="317" spans="1:5" s="10" customFormat="1" ht="12" customHeight="1">
      <c r="A317" s="18"/>
      <c r="B317" s="18"/>
      <c r="C317" s="8"/>
      <c r="D317" s="8"/>
      <c r="E317" s="8"/>
    </row>
    <row r="318" spans="1:5" s="10" customFormat="1" ht="12" customHeight="1">
      <c r="A318" s="18"/>
      <c r="B318" s="18"/>
      <c r="C318" s="8"/>
      <c r="D318" s="8"/>
      <c r="E318" s="8"/>
    </row>
    <row r="319" spans="1:5" s="10" customFormat="1" ht="12" customHeight="1">
      <c r="A319" s="18"/>
      <c r="B319" s="18"/>
      <c r="C319" s="8"/>
      <c r="D319" s="8"/>
      <c r="E319" s="8"/>
    </row>
    <row r="320" spans="1:5" s="10" customFormat="1" ht="12" customHeight="1">
      <c r="A320" s="18"/>
      <c r="B320" s="18"/>
      <c r="C320" s="8"/>
      <c r="D320" s="8"/>
      <c r="E320" s="8"/>
    </row>
    <row r="321" spans="1:5" s="10" customFormat="1" ht="12" customHeight="1">
      <c r="A321" s="18"/>
      <c r="B321" s="18"/>
      <c r="C321" s="8"/>
      <c r="D321" s="8"/>
      <c r="E321" s="8"/>
    </row>
    <row r="322" spans="1:5" s="10" customFormat="1" ht="12" customHeight="1">
      <c r="A322" s="18"/>
      <c r="B322" s="18"/>
      <c r="C322" s="8"/>
      <c r="D322" s="8"/>
      <c r="E322" s="8"/>
    </row>
    <row r="323" spans="1:5" s="10" customFormat="1" ht="12" customHeight="1">
      <c r="A323" s="18"/>
      <c r="B323" s="18"/>
      <c r="C323" s="8"/>
      <c r="D323" s="8"/>
      <c r="E323" s="8"/>
    </row>
    <row r="324" spans="1:5" s="10" customFormat="1" ht="12" customHeight="1">
      <c r="A324" s="18"/>
      <c r="B324" s="18"/>
      <c r="C324" s="8"/>
      <c r="D324" s="8"/>
      <c r="E324" s="8"/>
    </row>
    <row r="325" spans="1:5" s="10" customFormat="1" ht="12" customHeight="1">
      <c r="A325" s="18"/>
      <c r="B325" s="18"/>
      <c r="C325" s="8"/>
      <c r="D325" s="8"/>
      <c r="E325" s="8"/>
    </row>
    <row r="326" spans="1:5" s="10" customFormat="1" ht="12" customHeight="1">
      <c r="A326" s="18"/>
      <c r="B326" s="18"/>
      <c r="C326" s="8"/>
      <c r="D326" s="8"/>
      <c r="E326" s="8"/>
    </row>
    <row r="327" spans="1:5" s="10" customFormat="1" ht="12" customHeight="1">
      <c r="A327" s="18"/>
      <c r="B327" s="18"/>
      <c r="C327" s="8"/>
      <c r="D327" s="8"/>
      <c r="E327" s="8"/>
    </row>
    <row r="328" spans="1:5" s="10" customFormat="1" ht="12" customHeight="1">
      <c r="A328" s="18"/>
      <c r="B328" s="18"/>
      <c r="C328" s="8"/>
      <c r="D328" s="8"/>
      <c r="E328" s="8"/>
    </row>
    <row r="329" spans="1:5" s="10" customFormat="1" ht="12" customHeight="1">
      <c r="A329" s="18"/>
      <c r="B329" s="18"/>
      <c r="C329" s="8"/>
      <c r="D329" s="8"/>
      <c r="E329" s="8"/>
    </row>
    <row r="330" spans="1:5" s="10" customFormat="1" ht="12" customHeight="1">
      <c r="A330" s="18"/>
      <c r="B330" s="18"/>
      <c r="C330" s="8"/>
      <c r="D330" s="8"/>
      <c r="E330" s="8"/>
    </row>
    <row r="331" spans="1:5" s="10" customFormat="1" ht="12" customHeight="1">
      <c r="A331" s="18"/>
      <c r="B331" s="18"/>
      <c r="C331" s="8"/>
      <c r="D331" s="8"/>
      <c r="E331" s="8"/>
    </row>
    <row r="332" spans="1:5" s="10" customFormat="1" ht="12" customHeight="1">
      <c r="A332" s="18"/>
      <c r="B332" s="18"/>
      <c r="C332" s="8"/>
      <c r="D332" s="8"/>
      <c r="E332" s="8"/>
    </row>
    <row r="333" spans="1:5" s="10" customFormat="1" ht="12" customHeight="1">
      <c r="A333" s="18"/>
      <c r="B333" s="18"/>
      <c r="C333" s="8"/>
      <c r="D333" s="8"/>
      <c r="E333" s="8"/>
    </row>
    <row r="334" spans="1:5" s="10" customFormat="1" ht="12" customHeight="1">
      <c r="A334" s="18"/>
      <c r="B334" s="18"/>
      <c r="C334" s="8"/>
      <c r="D334" s="8"/>
      <c r="E334" s="8"/>
    </row>
    <row r="335" spans="1:5" s="10" customFormat="1" ht="12" customHeight="1">
      <c r="A335" s="18"/>
      <c r="B335" s="18"/>
      <c r="C335" s="8"/>
      <c r="D335" s="8"/>
      <c r="E335" s="8"/>
    </row>
    <row r="336" spans="1:5" s="10" customFormat="1" ht="12" customHeight="1">
      <c r="A336" s="18"/>
      <c r="B336" s="18"/>
      <c r="C336" s="8"/>
      <c r="D336" s="8"/>
      <c r="E336" s="8"/>
    </row>
    <row r="337" spans="1:5" s="10" customFormat="1" ht="12" customHeight="1">
      <c r="A337" s="18"/>
      <c r="B337" s="18"/>
      <c r="C337" s="8"/>
      <c r="D337" s="8"/>
      <c r="E337" s="8"/>
    </row>
    <row r="338" spans="1:5" s="10" customFormat="1" ht="12" customHeight="1">
      <c r="A338" s="18"/>
      <c r="B338" s="18"/>
      <c r="C338" s="8"/>
      <c r="D338" s="8"/>
      <c r="E338" s="8"/>
    </row>
    <row r="339" spans="1:5" s="10" customFormat="1" ht="12" customHeight="1">
      <c r="A339" s="18"/>
      <c r="B339" s="18"/>
      <c r="C339" s="8"/>
      <c r="D339" s="8"/>
      <c r="E339" s="8"/>
    </row>
    <row r="340" spans="1:5" s="10" customFormat="1" ht="12" customHeight="1">
      <c r="A340" s="18"/>
      <c r="B340" s="18"/>
      <c r="C340" s="8"/>
      <c r="D340" s="8"/>
      <c r="E340" s="8"/>
    </row>
    <row r="341" spans="1:5" s="10" customFormat="1" ht="12" customHeight="1">
      <c r="A341" s="18"/>
      <c r="B341" s="18"/>
      <c r="C341" s="8"/>
      <c r="D341" s="8"/>
      <c r="E341" s="8"/>
    </row>
    <row r="342" spans="1:5" s="10" customFormat="1" ht="12" customHeight="1">
      <c r="A342" s="18"/>
      <c r="B342" s="18"/>
      <c r="C342" s="8"/>
      <c r="D342" s="8"/>
      <c r="E342" s="8"/>
    </row>
    <row r="343" spans="1:5" s="10" customFormat="1" ht="12" customHeight="1">
      <c r="A343" s="18"/>
      <c r="B343" s="18"/>
      <c r="C343" s="8"/>
      <c r="D343" s="8"/>
      <c r="E343" s="8"/>
    </row>
    <row r="344" spans="1:5" s="10" customFormat="1" ht="12" customHeight="1">
      <c r="A344" s="18"/>
      <c r="B344" s="18"/>
      <c r="C344" s="8"/>
      <c r="D344" s="8"/>
      <c r="E344" s="8"/>
    </row>
    <row r="345" spans="1:5" s="10" customFormat="1" ht="12" customHeight="1">
      <c r="A345" s="18"/>
      <c r="B345" s="18"/>
      <c r="C345" s="8"/>
      <c r="D345" s="8"/>
      <c r="E345" s="8"/>
    </row>
    <row r="346" spans="1:5" s="10" customFormat="1" ht="12" customHeight="1">
      <c r="A346" s="18"/>
      <c r="B346" s="18"/>
      <c r="C346" s="8"/>
      <c r="D346" s="8"/>
      <c r="E346" s="8"/>
    </row>
    <row r="347" spans="1:5" s="10" customFormat="1" ht="12" customHeight="1">
      <c r="A347" s="18"/>
      <c r="B347" s="18"/>
      <c r="C347" s="8"/>
      <c r="D347" s="8"/>
      <c r="E347" s="8"/>
    </row>
    <row r="348" spans="1:5" s="10" customFormat="1" ht="12" customHeight="1">
      <c r="A348" s="18"/>
      <c r="B348" s="18"/>
      <c r="C348" s="8"/>
      <c r="D348" s="8"/>
      <c r="E348" s="8"/>
    </row>
    <row r="349" spans="1:5" s="10" customFormat="1" ht="12" customHeight="1">
      <c r="A349" s="18"/>
      <c r="B349" s="18"/>
      <c r="C349" s="8"/>
      <c r="D349" s="8"/>
      <c r="E349" s="8"/>
    </row>
    <row r="350" spans="1:5" s="10" customFormat="1" ht="12" customHeight="1">
      <c r="A350" s="18"/>
      <c r="B350" s="18"/>
      <c r="C350" s="8"/>
      <c r="D350" s="8"/>
      <c r="E350" s="8"/>
    </row>
    <row r="351" spans="1:5" s="10" customFormat="1" ht="12" customHeight="1">
      <c r="A351" s="18"/>
      <c r="B351" s="18"/>
      <c r="C351" s="8"/>
      <c r="D351" s="8"/>
      <c r="E351" s="8"/>
    </row>
    <row r="352" spans="1:5" s="10" customFormat="1" ht="12" customHeight="1">
      <c r="A352" s="18"/>
      <c r="B352" s="18"/>
      <c r="C352" s="8"/>
      <c r="D352" s="8"/>
      <c r="E352" s="8"/>
    </row>
    <row r="353" spans="1:5" s="10" customFormat="1" ht="12" customHeight="1">
      <c r="A353" s="18"/>
      <c r="B353" s="18"/>
      <c r="C353" s="8"/>
      <c r="D353" s="8"/>
      <c r="E353" s="8"/>
    </row>
    <row r="354" spans="1:5" s="10" customFormat="1" ht="12" customHeight="1">
      <c r="A354" s="18"/>
      <c r="B354" s="18"/>
      <c r="C354" s="8"/>
      <c r="D354" s="8"/>
      <c r="E354" s="8"/>
    </row>
    <row r="355" spans="1:5" s="10" customFormat="1" ht="12" customHeight="1">
      <c r="A355" s="18"/>
      <c r="B355" s="18"/>
      <c r="C355" s="8"/>
      <c r="D355" s="8"/>
      <c r="E355" s="8"/>
    </row>
    <row r="356" spans="1:5" s="10" customFormat="1" ht="12" customHeight="1">
      <c r="A356" s="18"/>
      <c r="B356" s="18"/>
      <c r="C356" s="8"/>
      <c r="D356" s="8"/>
      <c r="E356" s="8"/>
    </row>
    <row r="357" spans="1:5" s="10" customFormat="1" ht="12" customHeight="1">
      <c r="A357" s="18"/>
      <c r="B357" s="18"/>
      <c r="C357" s="8"/>
      <c r="D357" s="8"/>
      <c r="E357" s="8"/>
    </row>
    <row r="358" spans="1:5" s="10" customFormat="1" ht="12" customHeight="1">
      <c r="A358" s="18"/>
      <c r="B358" s="18"/>
      <c r="C358" s="8"/>
      <c r="D358" s="8"/>
      <c r="E358" s="8"/>
    </row>
    <row r="359" spans="1:5" s="10" customFormat="1" ht="12" customHeight="1">
      <c r="A359" s="18"/>
      <c r="B359" s="18"/>
      <c r="C359" s="8"/>
      <c r="D359" s="8"/>
      <c r="E359" s="8"/>
    </row>
    <row r="360" spans="1:5" s="10" customFormat="1" ht="12" customHeight="1">
      <c r="A360" s="18"/>
      <c r="B360" s="18"/>
      <c r="C360" s="8"/>
      <c r="D360" s="8"/>
      <c r="E360" s="8"/>
    </row>
    <row r="361" spans="1:5" s="10" customFormat="1" ht="12" customHeight="1">
      <c r="A361" s="18"/>
      <c r="B361" s="18"/>
      <c r="C361" s="8"/>
      <c r="D361" s="8"/>
      <c r="E361" s="8"/>
    </row>
    <row r="362" spans="1:5" s="10" customFormat="1" ht="12" customHeight="1">
      <c r="A362" s="18"/>
      <c r="B362" s="18"/>
      <c r="C362" s="8"/>
      <c r="D362" s="8"/>
      <c r="E362" s="8"/>
    </row>
    <row r="363" spans="1:5" s="10" customFormat="1" ht="12" customHeight="1">
      <c r="A363" s="18"/>
      <c r="B363" s="18"/>
      <c r="C363" s="8"/>
      <c r="D363" s="8"/>
      <c r="E363" s="8"/>
    </row>
    <row r="364" spans="1:5" s="10" customFormat="1" ht="12" customHeight="1">
      <c r="A364" s="18"/>
      <c r="B364" s="18"/>
      <c r="C364" s="8"/>
      <c r="D364" s="8"/>
      <c r="E364" s="8"/>
    </row>
    <row r="365" spans="1:5" s="10" customFormat="1" ht="12" customHeight="1">
      <c r="A365" s="18"/>
      <c r="B365" s="18"/>
      <c r="C365" s="8"/>
      <c r="D365" s="8"/>
      <c r="E365" s="8"/>
    </row>
    <row r="366" spans="1:5" s="10" customFormat="1" ht="12" customHeight="1">
      <c r="A366" s="18"/>
      <c r="B366" s="18"/>
      <c r="C366" s="8"/>
      <c r="D366" s="8"/>
      <c r="E366" s="8"/>
    </row>
    <row r="367" spans="1:5" s="10" customFormat="1" ht="12" customHeight="1">
      <c r="A367" s="18"/>
      <c r="B367" s="18"/>
      <c r="C367" s="8"/>
      <c r="D367" s="8"/>
      <c r="E367" s="8"/>
    </row>
    <row r="368" spans="1:5" s="10" customFormat="1" ht="12" customHeight="1">
      <c r="A368" s="18"/>
      <c r="B368" s="18"/>
      <c r="C368" s="8"/>
      <c r="D368" s="8"/>
      <c r="E368" s="8"/>
    </row>
    <row r="369" spans="1:5" s="10" customFormat="1" ht="12" customHeight="1">
      <c r="A369" s="18"/>
      <c r="B369" s="18"/>
      <c r="C369" s="8"/>
      <c r="D369" s="8"/>
      <c r="E369" s="8"/>
    </row>
    <row r="370" spans="1:5" s="10" customFormat="1" ht="12" customHeight="1">
      <c r="A370" s="18"/>
      <c r="B370" s="18"/>
      <c r="C370" s="8"/>
      <c r="D370" s="8"/>
      <c r="E370" s="8"/>
    </row>
    <row r="371" spans="1:5" s="10" customFormat="1" ht="12" customHeight="1">
      <c r="A371" s="18"/>
      <c r="B371" s="18"/>
      <c r="C371" s="8"/>
      <c r="D371" s="8"/>
      <c r="E371" s="8"/>
    </row>
    <row r="372" spans="1:5" s="10" customFormat="1" ht="12" customHeight="1">
      <c r="A372" s="18"/>
      <c r="B372" s="18"/>
      <c r="C372" s="8"/>
      <c r="D372" s="8"/>
      <c r="E372" s="8"/>
    </row>
    <row r="373" spans="1:5" s="10" customFormat="1" ht="12" customHeight="1">
      <c r="A373" s="18"/>
      <c r="B373" s="18"/>
      <c r="C373" s="8"/>
      <c r="D373" s="8"/>
      <c r="E373" s="8"/>
    </row>
    <row r="374" spans="1:5" s="10" customFormat="1" ht="12" customHeight="1">
      <c r="A374" s="18"/>
      <c r="B374" s="18"/>
      <c r="C374" s="8"/>
      <c r="D374" s="8"/>
      <c r="E374" s="8"/>
    </row>
    <row r="375" spans="1:5" s="10" customFormat="1" ht="12" customHeight="1">
      <c r="A375" s="18"/>
      <c r="B375" s="18"/>
      <c r="C375" s="8"/>
      <c r="D375" s="8"/>
      <c r="E375" s="8"/>
    </row>
    <row r="376" spans="1:5" s="10" customFormat="1" ht="12" customHeight="1">
      <c r="A376" s="18"/>
      <c r="B376" s="18"/>
      <c r="C376" s="8"/>
      <c r="D376" s="8"/>
      <c r="E376" s="8"/>
    </row>
    <row r="377" spans="1:5" s="10" customFormat="1" ht="12" customHeight="1">
      <c r="A377" s="18"/>
      <c r="B377" s="18"/>
      <c r="C377" s="8"/>
      <c r="D377" s="8"/>
      <c r="E377" s="8"/>
    </row>
    <row r="378" spans="1:5" s="10" customFormat="1" ht="12" customHeight="1">
      <c r="A378" s="18"/>
      <c r="B378" s="18"/>
      <c r="C378" s="8"/>
      <c r="D378" s="8"/>
      <c r="E378" s="8"/>
    </row>
    <row r="379" spans="1:5" s="10" customFormat="1" ht="12" customHeight="1">
      <c r="A379" s="18"/>
      <c r="B379" s="18"/>
      <c r="C379" s="8"/>
      <c r="D379" s="8"/>
      <c r="E379" s="8"/>
    </row>
    <row r="380" spans="1:5" s="10" customFormat="1" ht="12" customHeight="1">
      <c r="A380" s="18"/>
      <c r="B380" s="18"/>
      <c r="C380" s="8"/>
      <c r="D380" s="8"/>
      <c r="E380" s="8"/>
    </row>
    <row r="381" spans="1:5" s="10" customFormat="1" ht="12" customHeight="1">
      <c r="A381" s="18"/>
      <c r="B381" s="18"/>
      <c r="C381" s="8"/>
      <c r="D381" s="8"/>
      <c r="E381" s="8"/>
    </row>
    <row r="382" spans="1:5" s="10" customFormat="1" ht="12" customHeight="1">
      <c r="A382" s="18"/>
      <c r="B382" s="18"/>
      <c r="C382" s="8"/>
      <c r="D382" s="8"/>
      <c r="E382" s="8"/>
    </row>
    <row r="383" spans="1:5" s="10" customFormat="1" ht="12" customHeight="1">
      <c r="A383" s="18"/>
      <c r="B383" s="18"/>
      <c r="C383" s="8"/>
      <c r="D383" s="8"/>
      <c r="E383" s="8"/>
    </row>
    <row r="384" spans="1:5" s="10" customFormat="1" ht="12" customHeight="1">
      <c r="A384" s="18"/>
      <c r="B384" s="18"/>
      <c r="C384" s="8"/>
      <c r="D384" s="8"/>
      <c r="E384" s="8"/>
    </row>
    <row r="385" spans="1:5" s="10" customFormat="1" ht="12" customHeight="1">
      <c r="A385" s="18"/>
      <c r="B385" s="18"/>
      <c r="C385" s="8"/>
      <c r="D385" s="8"/>
      <c r="E385" s="8"/>
    </row>
    <row r="386" spans="1:5" s="10" customFormat="1" ht="12" customHeight="1">
      <c r="A386" s="18"/>
      <c r="B386" s="18"/>
      <c r="C386" s="8"/>
      <c r="D386" s="8"/>
      <c r="E386" s="8"/>
    </row>
    <row r="387" spans="1:5" s="10" customFormat="1" ht="12" customHeight="1">
      <c r="A387" s="18"/>
      <c r="B387" s="18"/>
      <c r="C387" s="8"/>
      <c r="D387" s="8"/>
      <c r="E387" s="8"/>
    </row>
    <row r="388" spans="1:5" s="10" customFormat="1" ht="12" customHeight="1">
      <c r="A388" s="18"/>
      <c r="B388" s="18"/>
      <c r="C388" s="8"/>
      <c r="D388" s="8"/>
      <c r="E388" s="8"/>
    </row>
    <row r="389" spans="1:5" s="10" customFormat="1" ht="12" customHeight="1">
      <c r="A389" s="18"/>
      <c r="B389" s="18"/>
      <c r="C389" s="8"/>
      <c r="D389" s="8"/>
      <c r="E389" s="8"/>
    </row>
    <row r="390" spans="1:5" s="10" customFormat="1" ht="12" customHeight="1">
      <c r="A390" s="18"/>
      <c r="B390" s="18"/>
      <c r="C390" s="8"/>
      <c r="D390" s="8"/>
      <c r="E390" s="8"/>
    </row>
    <row r="391" spans="1:5" s="10" customFormat="1" ht="12" customHeight="1">
      <c r="A391" s="18"/>
      <c r="B391" s="18"/>
      <c r="C391" s="8"/>
      <c r="D391" s="8"/>
      <c r="E391" s="8"/>
    </row>
    <row r="392" spans="1:5" s="10" customFormat="1" ht="12" customHeight="1">
      <c r="A392" s="18"/>
      <c r="B392" s="18"/>
      <c r="C392" s="8"/>
      <c r="D392" s="8"/>
      <c r="E392" s="8"/>
    </row>
    <row r="393" spans="1:5" s="10" customFormat="1" ht="12" customHeight="1">
      <c r="A393" s="18"/>
      <c r="B393" s="18"/>
      <c r="C393" s="8"/>
      <c r="D393" s="8"/>
      <c r="E393" s="8"/>
    </row>
    <row r="394" spans="1:5" s="10" customFormat="1" ht="12" customHeight="1">
      <c r="A394" s="18"/>
      <c r="B394" s="18"/>
      <c r="C394" s="8"/>
      <c r="D394" s="8"/>
      <c r="E394" s="8"/>
    </row>
    <row r="395" spans="1:5" s="10" customFormat="1" ht="12" customHeight="1">
      <c r="A395" s="18"/>
      <c r="B395" s="18"/>
      <c r="C395" s="8"/>
      <c r="D395" s="8"/>
      <c r="E395" s="8"/>
    </row>
    <row r="396" spans="1:5" s="10" customFormat="1" ht="12" customHeight="1">
      <c r="A396" s="18"/>
      <c r="B396" s="18"/>
      <c r="C396" s="8"/>
      <c r="D396" s="8"/>
      <c r="E396" s="8"/>
    </row>
    <row r="397" spans="1:5" s="10" customFormat="1" ht="12" customHeight="1">
      <c r="A397" s="18"/>
      <c r="B397" s="18"/>
      <c r="C397" s="8"/>
      <c r="D397" s="8"/>
      <c r="E397" s="8"/>
    </row>
    <row r="398" spans="1:5" s="10" customFormat="1" ht="12" customHeight="1">
      <c r="A398" s="18"/>
      <c r="B398" s="18"/>
      <c r="C398" s="8"/>
      <c r="D398" s="8"/>
      <c r="E398" s="8"/>
    </row>
    <row r="399" spans="1:5" s="10" customFormat="1" ht="12" customHeight="1">
      <c r="A399" s="18"/>
      <c r="B399" s="18"/>
      <c r="C399" s="8"/>
      <c r="D399" s="8"/>
      <c r="E399" s="8"/>
    </row>
    <row r="400" spans="1:5" s="10" customFormat="1" ht="12" customHeight="1">
      <c r="A400" s="18"/>
      <c r="B400" s="18"/>
      <c r="C400" s="8"/>
      <c r="D400" s="8"/>
      <c r="E400" s="8"/>
    </row>
    <row r="401" spans="1:5" s="10" customFormat="1" ht="12" customHeight="1">
      <c r="A401" s="18"/>
      <c r="B401" s="18"/>
      <c r="C401" s="8"/>
      <c r="D401" s="8"/>
      <c r="E401" s="8"/>
    </row>
    <row r="402" spans="1:5" s="10" customFormat="1" ht="12" customHeight="1">
      <c r="A402" s="18"/>
      <c r="B402" s="18"/>
      <c r="C402" s="8"/>
      <c r="D402" s="8"/>
      <c r="E402" s="8"/>
    </row>
    <row r="403" spans="1:5" s="10" customFormat="1" ht="12" customHeight="1">
      <c r="A403" s="18"/>
      <c r="B403" s="18"/>
      <c r="C403" s="8"/>
      <c r="D403" s="8"/>
      <c r="E403" s="8"/>
    </row>
    <row r="404" spans="1:5" s="10" customFormat="1" ht="12" customHeight="1">
      <c r="A404" s="18"/>
      <c r="B404" s="18"/>
      <c r="C404" s="8"/>
      <c r="D404" s="8"/>
      <c r="E404" s="8"/>
    </row>
    <row r="405" spans="1:5" s="10" customFormat="1" ht="12" customHeight="1">
      <c r="A405" s="18"/>
      <c r="B405" s="18"/>
      <c r="C405" s="8"/>
      <c r="D405" s="8"/>
      <c r="E405" s="8"/>
    </row>
    <row r="406" spans="1:5" s="10" customFormat="1" ht="12" customHeight="1">
      <c r="A406" s="18"/>
      <c r="B406" s="18"/>
      <c r="C406" s="8"/>
      <c r="D406" s="8"/>
      <c r="E406" s="8"/>
    </row>
    <row r="407" spans="1:5" s="10" customFormat="1" ht="12" customHeight="1">
      <c r="A407" s="18"/>
      <c r="B407" s="18"/>
      <c r="C407" s="8"/>
      <c r="D407" s="8"/>
      <c r="E407" s="8"/>
    </row>
    <row r="408" spans="1:5" s="10" customFormat="1" ht="12" customHeight="1">
      <c r="A408" s="18"/>
      <c r="B408" s="18"/>
      <c r="C408" s="8"/>
      <c r="D408" s="8"/>
      <c r="E408" s="8"/>
    </row>
    <row r="409" spans="1:5" s="10" customFormat="1" ht="12" customHeight="1">
      <c r="A409" s="18"/>
      <c r="B409" s="18"/>
      <c r="C409" s="8"/>
      <c r="D409" s="8"/>
      <c r="E409" s="8"/>
    </row>
    <row r="410" spans="1:5" s="10" customFormat="1" ht="12" customHeight="1">
      <c r="A410" s="18"/>
      <c r="B410" s="18"/>
      <c r="C410" s="8"/>
      <c r="D410" s="8"/>
      <c r="E410" s="8"/>
    </row>
    <row r="411" spans="1:5" s="10" customFormat="1" ht="12" customHeight="1">
      <c r="A411" s="18"/>
      <c r="B411" s="18"/>
      <c r="C411" s="8"/>
      <c r="D411" s="8"/>
      <c r="E411" s="8"/>
    </row>
    <row r="412" spans="1:5" s="10" customFormat="1" ht="12" customHeight="1">
      <c r="A412" s="18"/>
      <c r="B412" s="18"/>
      <c r="C412" s="8"/>
      <c r="D412" s="8"/>
      <c r="E412" s="8"/>
    </row>
    <row r="413" spans="1:5" s="10" customFormat="1" ht="12" customHeight="1">
      <c r="A413" s="18"/>
      <c r="B413" s="18"/>
      <c r="C413" s="8"/>
      <c r="D413" s="8"/>
      <c r="E413" s="8"/>
    </row>
    <row r="414" spans="1:5" s="10" customFormat="1" ht="12" customHeight="1">
      <c r="A414" s="18"/>
      <c r="B414" s="18"/>
      <c r="C414" s="8"/>
      <c r="D414" s="8"/>
      <c r="E414" s="8"/>
    </row>
    <row r="415" spans="1:5" s="10" customFormat="1" ht="12" customHeight="1">
      <c r="A415" s="18"/>
      <c r="B415" s="18"/>
      <c r="C415" s="8"/>
      <c r="D415" s="8"/>
      <c r="E415" s="8"/>
    </row>
    <row r="416" spans="1:5" s="10" customFormat="1" ht="12" customHeight="1">
      <c r="A416" s="18"/>
      <c r="B416" s="18"/>
      <c r="C416" s="8"/>
      <c r="D416" s="8"/>
      <c r="E416" s="8"/>
    </row>
    <row r="417" spans="1:5" s="10" customFormat="1" ht="12" customHeight="1">
      <c r="A417" s="18"/>
      <c r="B417" s="18"/>
      <c r="C417" s="8"/>
      <c r="D417" s="8"/>
      <c r="E417" s="8"/>
    </row>
    <row r="418" spans="1:5" s="10" customFormat="1" ht="12" customHeight="1">
      <c r="A418" s="18"/>
      <c r="B418" s="18"/>
      <c r="C418" s="8"/>
      <c r="D418" s="8"/>
      <c r="E418" s="8"/>
    </row>
    <row r="419" spans="1:5" s="10" customFormat="1" ht="12" customHeight="1">
      <c r="A419" s="18"/>
      <c r="B419" s="18"/>
      <c r="C419" s="8"/>
      <c r="D419" s="8"/>
      <c r="E419" s="8"/>
    </row>
  </sheetData>
  <sheetProtection/>
  <printOptions/>
  <pageMargins left="0" right="0" top="0.984251968503937" bottom="0.984251968503937" header="0.5118110236220472" footer="0.5118110236220472"/>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Gordana Mijailovic</dc:creator>
  <cp:keywords/>
  <dc:description/>
  <cp:lastModifiedBy>Gordana Mijailović</cp:lastModifiedBy>
  <cp:lastPrinted>2022-04-06T06:54:39Z</cp:lastPrinted>
  <dcterms:created xsi:type="dcterms:W3CDTF">1996-10-14T23:33:28Z</dcterms:created>
  <dcterms:modified xsi:type="dcterms:W3CDTF">2022-10-04T10:09:00Z</dcterms:modified>
  <cp:category/>
  <cp:version/>
  <cp:contentType/>
  <cp:contentStatus/>
</cp:coreProperties>
</file>