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4" sheetId="1" r:id="rId1"/>
  </sheets>
  <definedNames/>
  <calcPr fullCalcOnLoad="1"/>
</workbook>
</file>

<file path=xl/sharedStrings.xml><?xml version="1.0" encoding="utf-8"?>
<sst xmlns="http://schemas.openxmlformats.org/spreadsheetml/2006/main" count="300" uniqueCount="98">
  <si>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</si>
  <si>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</si>
  <si>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</si>
  <si>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</si>
  <si>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</si>
  <si>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</si>
  <si>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</si>
  <si>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</si>
  <si>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</si>
  <si>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</si>
  <si>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</si>
  <si>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</si>
  <si>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</si>
  <si>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</si>
  <si>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</si>
  <si>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</si>
  <si>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</si>
  <si>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</si>
  <si>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</si>
  <si>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</si>
  <si>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</si>
  <si>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</si>
  <si>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</si>
  <si>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</si>
  <si>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</si>
  <si>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</si>
  <si>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</si>
  <si>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</si>
  <si>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</si>
  <si>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</si>
  <si>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програмску активност 0002</t>
  </si>
  <si>
    <t>укупно за програмску активност 0003</t>
  </si>
  <si>
    <t>укупно за програмску активност 0004</t>
  </si>
  <si>
    <t>укупно за пројекат 4001</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</si>
  <si>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</si>
  <si>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</si>
  <si>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</si>
  <si>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</si>
  <si>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</si>
  <si>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</si>
  <si>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</si>
  <si>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</si>
  <si>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УКУПНО ЗА ПРОГРАМ 1505, ФУНКЦИЈА 411</t>
  </si>
  <si>
    <t>УКУПНО ЗА ПРОГРАМ 1505, ФУНКЦИЈА 411, ИЗВОР 01</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</si>
  <si>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</si>
  <si>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</si>
  <si>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</si>
  <si>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</si>
  <si>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</si>
  <si>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</si>
  <si>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</si>
  <si>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</si>
  <si>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</si>
  <si>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</si>
  <si>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</si>
  <si>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</si>
  <si>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</si>
  <si>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</si>
  <si>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</si>
  <si>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</si>
  <si>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</si>
  <si>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</si>
  <si>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</si>
  <si>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</si>
  <si>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</si>
  <si>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</si>
  <si>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1508</t>
  </si>
  <si>
    <t>УКУПНО ЗА ПРОГРАМ 1509</t>
  </si>
  <si>
    <t>УКУПНО ЗА ПРОГРАМ 1510</t>
  </si>
  <si>
    <t>НЕМАТЕРИЈАЛНА ИМОВИНА</t>
  </si>
  <si>
    <t>УКУПНО ЗА ПРОГРАМ 1508, ФУНКЦИЈА 410, ИЗВОР 01</t>
  </si>
  <si>
    <t>УКУПНО ЗА ПРОГРАМ 1509, ФУНКЦИЈА 410, ИЗВОР 01</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</si>
  <si>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</si>
  <si>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</si>
  <si>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</si>
  <si>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</si>
  <si>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</si>
  <si>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</si>
  <si>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</si>
  <si>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</si>
  <si>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</si>
  <si>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</si>
  <si>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</si>
  <si>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</si>
  <si>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</si>
  <si>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пројекат-4001-ПРОИЗВОД ИНФО-успостављање јединственог дигиталног сервиса у вези са техничким прописима</t>
  </si>
  <si>
    <t>укупно по изворима</t>
  </si>
  <si>
    <t>Закон о буџету РС</t>
  </si>
  <si>
    <t>пројекат 4004-Програм финансијске подршке-Kоришћењем стандарда до конкурентнијих производа</t>
  </si>
  <si>
    <t>извршено до</t>
  </si>
  <si>
    <t>у %</t>
  </si>
  <si>
    <t>за 2024. годину</t>
  </si>
  <si>
    <t xml:space="preserve">Део средстава ове апропријације намењен је за реализацију Програма подршке развоју пословне инфраструктуре за 2023. годину; део средстава ове апропријације намењен је за реализацију Програма подршке развоју пословне инфраструктуре за 2024. годину,  a  распоред и коришћење средстава вршиће се по посебном акту Владе </t>
  </si>
  <si>
    <t>Средства ове апропријације намењена су за Агенцију за вођење спорова у поступку приватизације и Агенцију за лиценцирање стечајних управника</t>
  </si>
  <si>
    <t>пројекат 7096-подршка реализацији EXPO Београд 2027</t>
  </si>
  <si>
    <t>Средства ове апропријације намењена су за измирење преузетих обавеза по уговорима о додели средстава за директне инвестиције и то за привредно друштво: Integrated Micro-Electronics d.o.o. Niš, SOYLEMEZ RUBBER&amp;PLASTIC DOO Žitorađa, Essex Furukawa Magnet Wire Balkan d.o.o. Zrenjanin, ELDISY SERBIA D.O.O. ČAČAK, VORWERK DRIVETEC SERBIA D.O.O. ČAČAK, VORWERK AUTOTEC SERBIA D.O.O. ČAČAK, BizLink Technology SRB Prokuplje, LIVNICA PRECIZNIH ODLIVAKA ADA, Amphenol Automotive Technology d.o.o. Trstenik, FEKA Automotive d.o.o. Ćuprija, Ellis enterprises east doo Kruševac, Barry Callebaut Sout East Europe Beograd, MTU Maintenance Serbia d.o.o. Nova Pazova, BROSE d.o.o. Pančevo, Yanfeng International Automotive Technology Serbia d.o.o. Kragujevac, Linglong International Europe d.o.o.  Zrenjanin, Cablex-S doo Platičevo, ZF Serbia d.o.o. Pančevo, Kyungshin Cable Europe  d.o.o. Smederevska Palanka, Toyo Tire Serbia d.o.o. Indjija, CONTINENTAL AUTOMOTIVE SERBIA DOO NOVI SAD, KOENIG METALL d.o.o. Ivanjica, PREDUZEĆE ZA PROIZVODNJU,TRGOVINU I USLUGE GIR DOO ADRANI, AGROSAVA DOO BEOGRAD, Društvo za inženjering i usluge MILLENNIUM RESORTS D.O.O. BEOGRAD-Savski Venac, Perutnina Ptuj-Topiko d.o.o. za proizvodnju i promet živine i živinarskih proizvoda Bačka Topola, SMP Automotive Interior Modules d.o.o. Ćuprija, Fischer automotive systems KD Jagodina, ALBON ENGINEERING &amp; MANUFACTURING DOO PEĆINCI, ŠIMANOVCI, Magna Seating d.o.o. Odžaci, Bizerba Production &amp; Tech Center d.o.o. Valjevo, TM HOSPITALITY DOO BEOGRAD-VOŽDOVAC, GDC Services and Solutions d.o.o. Beograd , AVNET DOO BEOGRAD, Regent Lighting doo Svilajnac, WACKER NEUSON KRAGUJEVAC DOO KRAGUJEVAC, Yanfeng Seating d.o.o. Kragujevac, DRUŠTVO ZA TRGOVINU ROBERT BOSCH DOO BEOGRAD, IMG MANUFACTURING d.o.o. Vršac, EXCITING D.O.O. BEOGRAD-PALILULA, SPEL Manufacturing d.o.o. Beograd - Novi Beograd, HANSGROHE DOO BEOGRAD, Swisslion-Takovo društvo sa ograničenom odgovornošću Gornji Milanovac, UNITED ALLOY-TECH EUROPE društvo sa ograničenom odgovornošću Majur, EKO-PAK DOO ŽITORAĐE, SPAJIĆ DOO NEGOTIN, TEKLAS AUTOMOTIVE Vladičin Han, PROMONT GROUP NOVI SAD, MING DOO BEOGRAD (ZEMUN), ERENLI DOO Leskovac, Sunal d.o.o. Novi Sad Fabrika za proizvodnju alkohola, Palfinger proizvodnja d.o.o. Niš, Estate Glory doo Banja Koviljača, FCA Srbija d.o.o Kragujevac, BIMAL SUNCE DOO SOMBOR, HENKEL SRBIJA DOO, BEOGRAD (VOŽDOVAC), PREDUZEĆE ZA PROIZVODNJU, TRGOVINU I USLUGE SOLE-KOMERC DOO BEOGRAD, GRUNDFOS SRBIJA DOO INĐIJA, PRIVREDNO DRUŠTVO ZA PROIZVODNJU HLEBA I PECIVA DON DON DOO BEOGRAD, ELIXIR PRAHOVO INDUSTRIJA HEMIJSKIH PROIZVODA DOO PRAHOVO, BIRDSEYE TELEPRESENCE INC DOO BEOGRAD-ČUKARICA, PREDUZEĆE ZA SPOLJNU I UNUTRAŠNJU TRGOVINU ECOMEX DOO BEOGRAD (VOŽDOVAC), DRUŠTVO ZA PROIZVODNJU PROMET I USLUGE PEKARA PONS DOO ČAČAK, Shenchi Automotive Parts d.o.o. Kragujevac, DRUŠTVO SA OGRANIČENOM ODGOVORNOŠĆU ZA PROIZVODNJU I USLUGE STAX TECHNOLOGIES KONJEVIĆI, Društvo sa ograničenom odgovornošću za proizvodnju, promet i usluge MOKA ČAČAK, GORENJE APARATI ZA DOMAĆINSTVO DOO VALJEVO, Dijamant Društvo sa ograničenom odgovornošću za proizvodnju ulja, masti i margarina Zrenjanin, NEOPLANTA INDUSTRIJA MESA DOO NOVI SAD, RIO PHARMACEUTICALS doo Beograd-Zemun, DRUŠTVO SA OGRANIČENOM ODGOVORNOŠĆU ZA TRGOVINU INTERTRON VRŠAC, Nidec Elesys Europe d.o.o. Novi Sad, SCHIEBEL COMPONENTS DOO JAGODINA, Muehlbauer Automation d.o.o, Nidec Electric Motor Serbia d.o.o., DRUŠTVO ZA PROIZVODNJU I TRGOVINU FLAMMAT DOO BELA CRKVA, PROIZVODNO TRGOVINSKO PREDUZEĆE NATURA TRADE DOO, LOZNICA, BMTS Technology d.o.o. Novi Sad, MODINE SRB DOO SREMSKA MITROVICA, JUGOTEX Production doo Krupanj, PURATOS DOO BEOGRAD (ZEMUN), Yusei Machinery d.o.o. Niš-Palilula, PRIVREDNO DRUŠTVO ZA PROIZVODNJU ČOKOLADE, BOMBONA I PECIVA PIONIR DOO BEOGRAD (ČUKARICA), СТУБЛИНА ХББ ГРОУП ДОО АРАНЂЕЛОВАЦ, за подстицање привредног развоја у складу са посебним актима Влaде</t>
  </si>
  <si>
    <t>Део средстава ове апропријације намењена су за Агенцију за привредне регистре</t>
  </si>
  <si>
    <t>31.03.2024.</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</si>
</sst>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1">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style="thin"/>
      <bottom style="thin"/>
    </border>
    <border>
      <left style="medium"/>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2">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0" xfId="0" applyNumberFormat="1" applyFont="1" applyFill="1" applyBorder="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4" fontId="4" fillId="0" borderId="31" xfId="0" applyNumberFormat="1" applyFont="1" applyBorder="1" applyAlignment="1">
      <alignment/>
    </xf>
    <xf numFmtId="4" fontId="4" fillId="0" borderId="32"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3"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3"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4" fontId="4" fillId="0" borderId="12" xfId="0" applyNumberFormat="1" applyFont="1" applyFill="1" applyBorder="1" applyAlignment="1">
      <alignment/>
    </xf>
    <xf numFmtId="4" fontId="4" fillId="0" borderId="13" xfId="0" applyNumberFormat="1" applyFont="1" applyFill="1" applyBorder="1" applyAlignment="1">
      <alignment/>
    </xf>
    <xf numFmtId="0" fontId="0" fillId="0" borderId="0" xfId="0" applyFont="1" applyAlignment="1">
      <alignment/>
    </xf>
    <xf numFmtId="0" fontId="5" fillId="0" borderId="34" xfId="0" applyFont="1" applyBorder="1" applyAlignment="1">
      <alignment horizontal="left" vertical="center" wrapText="1"/>
    </xf>
    <xf numFmtId="4" fontId="4" fillId="0" borderId="12" xfId="0" applyNumberFormat="1" applyFont="1" applyBorder="1" applyAlignment="1">
      <alignment horizontal="right"/>
    </xf>
    <xf numFmtId="4" fontId="4" fillId="0" borderId="35" xfId="0" applyNumberFormat="1"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5"/>
  <sheetViews>
    <sheetView tabSelected="1" zoomScalePageLayoutView="0" workbookViewId="0" topLeftCell="A1">
      <selection activeCell="B1" sqref="B1"/>
    </sheetView>
  </sheetViews>
  <sheetFormatPr defaultColWidth="9.140625" defaultRowHeight="12.75"/>
  <cols>
    <col min="1" max="1" width="4.28125" style="18" customWidth="1"/>
    <col min="2" max="2" width="75.421875" style="18" customWidth="1"/>
    <col min="3" max="4" width="20.7109375" style="8" customWidth="1"/>
    <col min="5" max="5" width="8.28125" style="8" customWidth="1"/>
  </cols>
  <sheetData>
    <row r="1" ht="12" customHeight="1">
      <c r="B1" s="11" t="s">
        <v>76</v>
      </c>
    </row>
    <row r="2" ht="12" customHeight="1">
      <c r="B2" s="11" t="s">
        <v>82</v>
      </c>
    </row>
    <row r="3" ht="12" customHeight="1">
      <c r="B3" s="11"/>
    </row>
    <row r="4" spans="1:5" ht="12" customHeight="1">
      <c r="A4" s="5"/>
      <c r="B4" s="11" t="s">
        <v>47</v>
      </c>
      <c r="C4" s="23"/>
      <c r="D4" s="23"/>
      <c r="E4" s="23"/>
    </row>
    <row r="5" spans="1:5" ht="12" customHeight="1">
      <c r="A5" s="5"/>
      <c r="B5" s="11" t="s">
        <v>22</v>
      </c>
      <c r="C5" s="23"/>
      <c r="D5" s="23"/>
      <c r="E5" s="23"/>
    </row>
    <row r="6" ht="12" customHeight="1" thickBot="1">
      <c r="B6" s="11" t="s">
        <v>48</v>
      </c>
    </row>
    <row r="7" spans="1:5" ht="12" customHeight="1">
      <c r="A7" s="17" t="s">
        <v>11</v>
      </c>
      <c r="B7" s="31" t="s">
        <v>12</v>
      </c>
      <c r="C7" s="22" t="s">
        <v>87</v>
      </c>
      <c r="D7" s="22" t="s">
        <v>89</v>
      </c>
      <c r="E7" s="22" t="s">
        <v>90</v>
      </c>
    </row>
    <row r="8" spans="1:5" ht="12" customHeight="1" thickBot="1">
      <c r="A8" s="38" t="s">
        <v>14</v>
      </c>
      <c r="B8" s="35" t="s">
        <v>20</v>
      </c>
      <c r="C8" s="36" t="s">
        <v>91</v>
      </c>
      <c r="D8" s="36" t="s">
        <v>97</v>
      </c>
      <c r="E8" s="36"/>
    </row>
    <row r="9" spans="1:5" ht="12" customHeight="1">
      <c r="A9" s="12">
        <v>411</v>
      </c>
      <c r="B9" s="51" t="s">
        <v>16</v>
      </c>
      <c r="C9" s="76">
        <v>39018000</v>
      </c>
      <c r="D9" s="24">
        <v>8904979.33</v>
      </c>
      <c r="E9" s="24">
        <f>SUM(D9/C9*100)</f>
        <v>22.822746757906607</v>
      </c>
    </row>
    <row r="10" spans="1:5" ht="12" customHeight="1">
      <c r="A10" s="1">
        <v>412</v>
      </c>
      <c r="B10" s="33" t="s">
        <v>0</v>
      </c>
      <c r="C10" s="19">
        <v>5746000</v>
      </c>
      <c r="D10" s="25">
        <v>1349104.39</v>
      </c>
      <c r="E10" s="25">
        <f>SUM(D10/C10*100)</f>
        <v>23.47901827358162</v>
      </c>
    </row>
    <row r="11" spans="1:5" ht="12" customHeight="1">
      <c r="A11" s="1">
        <v>415</v>
      </c>
      <c r="B11" s="33" t="s">
        <v>17</v>
      </c>
      <c r="C11" s="19">
        <v>950000</v>
      </c>
      <c r="D11" s="25">
        <v>105600</v>
      </c>
      <c r="E11" s="25">
        <f>SUM(D11/C11*100)</f>
        <v>11.115789473684211</v>
      </c>
    </row>
    <row r="12" spans="1:5" ht="12" customHeight="1">
      <c r="A12" s="1">
        <v>416</v>
      </c>
      <c r="B12" s="33" t="s">
        <v>15</v>
      </c>
      <c r="C12" s="19">
        <v>120000</v>
      </c>
      <c r="D12" s="25"/>
      <c r="E12" s="25">
        <f>SUM(D12/C12*100)</f>
        <v>0</v>
      </c>
    </row>
    <row r="13" spans="1:5" ht="12" customHeight="1" thickBot="1">
      <c r="A13" s="39"/>
      <c r="B13" s="40" t="s">
        <v>35</v>
      </c>
      <c r="C13" s="37">
        <f>SUM(C9+C10+C11+C12)</f>
        <v>45834000</v>
      </c>
      <c r="D13" s="30">
        <f>SUM(D9+D10+D11+D12)</f>
        <v>10359683.72</v>
      </c>
      <c r="E13" s="30">
        <f>SUM(D13/C13*100)</f>
        <v>22.602617532835886</v>
      </c>
    </row>
    <row r="14" spans="1:5" ht="12" customHeight="1" thickBot="1">
      <c r="A14" s="5"/>
      <c r="B14" s="6" t="s">
        <v>85</v>
      </c>
      <c r="C14" s="23"/>
      <c r="D14" s="23"/>
      <c r="E14" s="23"/>
    </row>
    <row r="15" spans="1:5" ht="12" customHeight="1">
      <c r="A15" s="17" t="s">
        <v>11</v>
      </c>
      <c r="B15" s="31" t="s">
        <v>12</v>
      </c>
      <c r="C15" s="22" t="s">
        <v>87</v>
      </c>
      <c r="D15" s="22" t="s">
        <v>89</v>
      </c>
      <c r="E15" s="22" t="s">
        <v>90</v>
      </c>
    </row>
    <row r="16" spans="1:5" ht="12" customHeight="1" thickBot="1">
      <c r="A16" s="38" t="s">
        <v>14</v>
      </c>
      <c r="B16" s="35" t="s">
        <v>20</v>
      </c>
      <c r="C16" s="36" t="s">
        <v>91</v>
      </c>
      <c r="D16" s="36" t="s">
        <v>97</v>
      </c>
      <c r="E16" s="36"/>
    </row>
    <row r="17" spans="1:5" ht="12" customHeight="1">
      <c r="A17" s="1">
        <v>423</v>
      </c>
      <c r="B17" s="33" t="s">
        <v>3</v>
      </c>
      <c r="C17" s="24">
        <v>2500000</v>
      </c>
      <c r="D17" s="25"/>
      <c r="E17" s="25">
        <f>SUM(D17/C17*100)</f>
        <v>0</v>
      </c>
    </row>
    <row r="18" spans="1:5" ht="12" customHeight="1">
      <c r="A18" s="1">
        <v>512</v>
      </c>
      <c r="B18" s="33" t="s">
        <v>8</v>
      </c>
      <c r="C18" s="25">
        <v>17600000</v>
      </c>
      <c r="D18" s="25"/>
      <c r="E18" s="25">
        <f>SUM(D18/C18*100)</f>
        <v>0</v>
      </c>
    </row>
    <row r="19" spans="1:5" ht="12" customHeight="1">
      <c r="A19" s="53">
        <v>515</v>
      </c>
      <c r="B19" s="54" t="s">
        <v>69</v>
      </c>
      <c r="C19" s="25">
        <v>31500000</v>
      </c>
      <c r="D19" s="25"/>
      <c r="E19" s="25">
        <f>SUM(D19/C19*100)</f>
        <v>0</v>
      </c>
    </row>
    <row r="20" spans="1:5" ht="12" customHeight="1" thickBot="1">
      <c r="A20" s="39"/>
      <c r="B20" s="40" t="s">
        <v>33</v>
      </c>
      <c r="C20" s="37">
        <f>SUM(C17+C18+C19)</f>
        <v>51600000</v>
      </c>
      <c r="D20" s="37">
        <f>SUM(D17+D18+D19)</f>
        <v>0</v>
      </c>
      <c r="E20" s="37">
        <f>SUM(D20/C20*100)</f>
        <v>0</v>
      </c>
    </row>
    <row r="21" spans="1:5" ht="12" customHeight="1" thickBot="1">
      <c r="A21" s="5"/>
      <c r="B21" s="11" t="s">
        <v>88</v>
      </c>
      <c r="C21" s="23"/>
      <c r="D21" s="23"/>
      <c r="E21" s="23"/>
    </row>
    <row r="22" spans="1:5" ht="12" customHeight="1">
      <c r="A22" s="17" t="s">
        <v>11</v>
      </c>
      <c r="B22" s="31" t="s">
        <v>12</v>
      </c>
      <c r="C22" s="22" t="s">
        <v>87</v>
      </c>
      <c r="D22" s="22" t="s">
        <v>89</v>
      </c>
      <c r="E22" s="22" t="s">
        <v>90</v>
      </c>
    </row>
    <row r="23" spans="1:5" ht="12" customHeight="1" thickBot="1">
      <c r="A23" s="38" t="s">
        <v>14</v>
      </c>
      <c r="B23" s="35" t="s">
        <v>20</v>
      </c>
      <c r="C23" s="36" t="s">
        <v>91</v>
      </c>
      <c r="D23" s="36" t="s">
        <v>97</v>
      </c>
      <c r="E23" s="36"/>
    </row>
    <row r="24" spans="1:5" ht="12" customHeight="1">
      <c r="A24" s="1">
        <v>454</v>
      </c>
      <c r="B24" s="33" t="s">
        <v>21</v>
      </c>
      <c r="C24" s="24">
        <v>100000000</v>
      </c>
      <c r="D24" s="63">
        <v>0</v>
      </c>
      <c r="E24" s="27">
        <f>SUM(D24/C24*100)</f>
        <v>0</v>
      </c>
    </row>
    <row r="25" spans="1:5" ht="23.25" customHeight="1">
      <c r="A25" s="1"/>
      <c r="B25" s="57" t="s">
        <v>38</v>
      </c>
      <c r="C25" s="25"/>
      <c r="D25" s="62"/>
      <c r="E25" s="25"/>
    </row>
    <row r="26" spans="1:5" ht="12" customHeight="1" thickBot="1">
      <c r="A26" s="67"/>
      <c r="B26" s="68" t="s">
        <v>39</v>
      </c>
      <c r="C26" s="29">
        <f>SUM(C24)</f>
        <v>100000000</v>
      </c>
      <c r="D26" s="66">
        <f>SUM(D24)</f>
        <v>0</v>
      </c>
      <c r="E26" s="27">
        <f>SUM(D26/C26*100)</f>
        <v>0</v>
      </c>
    </row>
    <row r="27" spans="1:5" ht="12" customHeight="1" thickBot="1">
      <c r="A27" s="4"/>
      <c r="B27" s="34" t="s">
        <v>34</v>
      </c>
      <c r="C27" s="28">
        <f>SUM(C13+C20+C26)</f>
        <v>197434000</v>
      </c>
      <c r="D27" s="64">
        <f>SUM(D13+D20+D26)</f>
        <v>10359683.72</v>
      </c>
      <c r="E27" s="28">
        <f>SUM(D27/C27*100)</f>
        <v>5.247162960786897</v>
      </c>
    </row>
    <row r="28" spans="1:5" ht="12" customHeight="1">
      <c r="A28" s="5"/>
      <c r="B28" s="6"/>
      <c r="C28" s="23"/>
      <c r="D28" s="23"/>
      <c r="E28" s="23"/>
    </row>
    <row r="29" spans="2:5" ht="12" customHeight="1">
      <c r="B29" s="11" t="s">
        <v>41</v>
      </c>
      <c r="E29" s="23"/>
    </row>
    <row r="30" spans="2:5" ht="12" customHeight="1">
      <c r="B30" s="11" t="s">
        <v>26</v>
      </c>
      <c r="E30" s="23"/>
    </row>
    <row r="31" spans="2:5" ht="12" customHeight="1" thickBot="1">
      <c r="B31" s="11" t="s">
        <v>62</v>
      </c>
      <c r="E31" s="23"/>
    </row>
    <row r="32" spans="1:5" ht="12" customHeight="1">
      <c r="A32" s="17" t="s">
        <v>11</v>
      </c>
      <c r="B32" s="47" t="s">
        <v>12</v>
      </c>
      <c r="C32" s="22" t="s">
        <v>87</v>
      </c>
      <c r="D32" s="22" t="s">
        <v>89</v>
      </c>
      <c r="E32" s="22" t="s">
        <v>90</v>
      </c>
    </row>
    <row r="33" spans="1:5" ht="12" customHeight="1" thickBot="1">
      <c r="A33" s="38" t="s">
        <v>14</v>
      </c>
      <c r="B33" s="48" t="s">
        <v>20</v>
      </c>
      <c r="C33" s="36" t="s">
        <v>91</v>
      </c>
      <c r="D33" s="36" t="s">
        <v>97</v>
      </c>
      <c r="E33" s="36"/>
    </row>
    <row r="34" spans="1:5" ht="12" customHeight="1">
      <c r="A34" s="12">
        <v>511</v>
      </c>
      <c r="B34" s="49" t="s">
        <v>25</v>
      </c>
      <c r="C34" s="24">
        <v>1000000000</v>
      </c>
      <c r="D34" s="25">
        <v>55762429.81</v>
      </c>
      <c r="E34" s="25">
        <f>SUM(D34/C34*100)</f>
        <v>5.576242981</v>
      </c>
    </row>
    <row r="35" spans="1:5" ht="62.25" customHeight="1">
      <c r="A35" s="13"/>
      <c r="B35" s="58" t="s">
        <v>92</v>
      </c>
      <c r="C35" s="26"/>
      <c r="D35" s="26"/>
      <c r="E35" s="25"/>
    </row>
    <row r="36" spans="1:5" ht="12" customHeight="1" thickBot="1">
      <c r="A36" s="39"/>
      <c r="B36" s="69" t="s">
        <v>39</v>
      </c>
      <c r="C36" s="70">
        <f>SUM(C34)</f>
        <v>1000000000</v>
      </c>
      <c r="D36" s="71">
        <f>SUM(D34)</f>
        <v>55762429.81</v>
      </c>
      <c r="E36" s="27">
        <f>SUM(D36/C36*100)</f>
        <v>5.576242981</v>
      </c>
    </row>
    <row r="37" spans="1:5" ht="12" customHeight="1" thickBot="1">
      <c r="A37" s="14"/>
      <c r="B37" s="50" t="s">
        <v>43</v>
      </c>
      <c r="C37" s="9">
        <f>SUM(C36)</f>
        <v>1000000000</v>
      </c>
      <c r="D37" s="9">
        <f>SUM(D36)</f>
        <v>55762429.81</v>
      </c>
      <c r="E37" s="28">
        <f>SUM(D37/C37*100)</f>
        <v>5.576242981</v>
      </c>
    </row>
    <row r="38" spans="1:5" ht="12" customHeight="1" thickBot="1">
      <c r="A38" s="14"/>
      <c r="B38" s="14" t="s">
        <v>42</v>
      </c>
      <c r="C38" s="9">
        <f>SUM(C37)</f>
        <v>1000000000</v>
      </c>
      <c r="D38" s="9">
        <f>SUM(D37)</f>
        <v>55762429.81</v>
      </c>
      <c r="E38" s="28">
        <f>SUM(D38/C38*100)</f>
        <v>5.576242981</v>
      </c>
    </row>
    <row r="39" spans="1:5" ht="12" customHeight="1">
      <c r="A39" s="6"/>
      <c r="B39" s="6"/>
      <c r="C39" s="3"/>
      <c r="D39" s="3"/>
      <c r="E39" s="23"/>
    </row>
    <row r="40" spans="1:5" ht="12" customHeight="1">
      <c r="A40" s="6"/>
      <c r="B40" s="6"/>
      <c r="C40" s="3"/>
      <c r="D40" s="3"/>
      <c r="E40" s="23"/>
    </row>
    <row r="41" spans="1:5" ht="12" customHeight="1">
      <c r="A41" s="6"/>
      <c r="B41" s="11" t="s">
        <v>41</v>
      </c>
      <c r="C41" s="23"/>
      <c r="D41" s="23"/>
      <c r="E41" s="23"/>
    </row>
    <row r="42" spans="1:5" ht="12" customHeight="1">
      <c r="A42" s="6"/>
      <c r="B42" s="11" t="s">
        <v>28</v>
      </c>
      <c r="C42" s="23"/>
      <c r="D42" s="23"/>
      <c r="E42" s="23"/>
    </row>
    <row r="43" spans="2:5" ht="12" customHeight="1" thickBot="1">
      <c r="B43" s="11" t="s">
        <v>63</v>
      </c>
      <c r="E43" s="23"/>
    </row>
    <row r="44" spans="1:5" ht="12" customHeight="1">
      <c r="A44" s="17" t="s">
        <v>11</v>
      </c>
      <c r="B44" s="17" t="s">
        <v>12</v>
      </c>
      <c r="C44" s="22" t="s">
        <v>87</v>
      </c>
      <c r="D44" s="22" t="s">
        <v>89</v>
      </c>
      <c r="E44" s="22" t="s">
        <v>90</v>
      </c>
    </row>
    <row r="45" spans="1:5" ht="12" customHeight="1" thickBot="1">
      <c r="A45" s="38" t="s">
        <v>14</v>
      </c>
      <c r="B45" s="38" t="s">
        <v>20</v>
      </c>
      <c r="C45" s="36" t="s">
        <v>91</v>
      </c>
      <c r="D45" s="36" t="s">
        <v>97</v>
      </c>
      <c r="E45" s="36"/>
    </row>
    <row r="46" spans="1:5" ht="12" customHeight="1">
      <c r="A46" s="12">
        <v>424</v>
      </c>
      <c r="B46" s="12" t="s">
        <v>4</v>
      </c>
      <c r="C46" s="56">
        <v>15000000</v>
      </c>
      <c r="D46" s="25"/>
      <c r="E46" s="25">
        <f>SUM(D46/C46*100)</f>
        <v>0</v>
      </c>
    </row>
    <row r="47" spans="1:5" ht="47.25" customHeight="1">
      <c r="A47" s="1"/>
      <c r="B47" s="57" t="s">
        <v>79</v>
      </c>
      <c r="C47" s="29"/>
      <c r="D47" s="25"/>
      <c r="E47" s="25"/>
    </row>
    <row r="48" spans="1:5" ht="12" customHeight="1">
      <c r="A48" s="1">
        <v>463</v>
      </c>
      <c r="B48" s="1" t="s">
        <v>29</v>
      </c>
      <c r="C48" s="25">
        <v>15000000</v>
      </c>
      <c r="D48" s="25"/>
      <c r="E48" s="25">
        <f>SUM(D48/C48*100)</f>
        <v>0</v>
      </c>
    </row>
    <row r="49" spans="1:5" ht="47.25" customHeight="1">
      <c r="A49" s="1"/>
      <c r="B49" s="57" t="s">
        <v>77</v>
      </c>
      <c r="C49" s="25"/>
      <c r="D49" s="25"/>
      <c r="E49" s="25"/>
    </row>
    <row r="50" spans="1:5" ht="12" customHeight="1" thickBot="1">
      <c r="A50" s="21"/>
      <c r="B50" s="21" t="s">
        <v>32</v>
      </c>
      <c r="C50" s="30">
        <f>SUM(C46+C48)</f>
        <v>30000000</v>
      </c>
      <c r="D50" s="30">
        <f>SUM(D46+D48)</f>
        <v>0</v>
      </c>
      <c r="E50" s="30">
        <f>SUM(D50/C50*100)</f>
        <v>0</v>
      </c>
    </row>
    <row r="51" spans="2:5" ht="12" customHeight="1" thickBot="1">
      <c r="B51" s="11" t="s">
        <v>64</v>
      </c>
      <c r="E51" s="23"/>
    </row>
    <row r="52" spans="1:5" ht="12" customHeight="1">
      <c r="A52" s="17" t="s">
        <v>11</v>
      </c>
      <c r="B52" s="17" t="s">
        <v>12</v>
      </c>
      <c r="C52" s="22" t="s">
        <v>87</v>
      </c>
      <c r="D52" s="22" t="s">
        <v>89</v>
      </c>
      <c r="E52" s="22" t="s">
        <v>90</v>
      </c>
    </row>
    <row r="53" spans="1:5" ht="12" customHeight="1" thickBot="1">
      <c r="A53" s="38" t="s">
        <v>14</v>
      </c>
      <c r="B53" s="38" t="s">
        <v>20</v>
      </c>
      <c r="C53" s="36" t="s">
        <v>91</v>
      </c>
      <c r="D53" s="36" t="s">
        <v>97</v>
      </c>
      <c r="E53" s="36"/>
    </row>
    <row r="54" spans="1:5" ht="12" customHeight="1">
      <c r="A54" s="12">
        <v>463</v>
      </c>
      <c r="B54" s="12" t="s">
        <v>29</v>
      </c>
      <c r="C54" s="56">
        <v>1000000</v>
      </c>
      <c r="D54" s="25">
        <v>0</v>
      </c>
      <c r="E54" s="25">
        <f>SUM(D54/C54*100)</f>
        <v>0</v>
      </c>
    </row>
    <row r="55" spans="1:5" ht="14.25" customHeight="1">
      <c r="A55" s="1"/>
      <c r="B55" s="59" t="s">
        <v>78</v>
      </c>
      <c r="C55" s="45"/>
      <c r="D55" s="72"/>
      <c r="E55" s="25"/>
    </row>
    <row r="56" spans="1:5" ht="12" customHeight="1" thickBot="1">
      <c r="A56" s="21"/>
      <c r="B56" s="67" t="s">
        <v>40</v>
      </c>
      <c r="C56" s="70">
        <f>SUM(C54)</f>
        <v>1000000</v>
      </c>
      <c r="D56" s="71">
        <f>SUM(D54)</f>
        <v>0</v>
      </c>
      <c r="E56" s="27">
        <f>SUM(D56/C56*100)</f>
        <v>0</v>
      </c>
    </row>
    <row r="57" spans="1:5" ht="12" customHeight="1" thickBot="1">
      <c r="A57" s="14"/>
      <c r="B57" s="14" t="s">
        <v>81</v>
      </c>
      <c r="C57" s="9">
        <f>SUM(C50+C56)</f>
        <v>31000000</v>
      </c>
      <c r="D57" s="9">
        <f>SUM(D50+D56)</f>
        <v>0</v>
      </c>
      <c r="E57" s="28">
        <f>SUM(D57/C57*100)</f>
        <v>0</v>
      </c>
    </row>
    <row r="58" spans="1:5" ht="12" customHeight="1" thickBot="1">
      <c r="A58" s="6"/>
      <c r="B58" s="6"/>
      <c r="C58" s="3"/>
      <c r="D58" s="3"/>
      <c r="E58" s="23"/>
    </row>
    <row r="59" spans="1:5" ht="12" customHeight="1" thickBot="1">
      <c r="A59" s="14"/>
      <c r="B59" s="50" t="s">
        <v>65</v>
      </c>
      <c r="C59" s="9">
        <f>SUM(C37+C57)</f>
        <v>1031000000</v>
      </c>
      <c r="D59" s="65">
        <f>SUM(D37+D57)</f>
        <v>55762429.81</v>
      </c>
      <c r="E59" s="28">
        <f>SUM(D59/C59*100)</f>
        <v>5.408577091173618</v>
      </c>
    </row>
    <row r="60" spans="1:5" ht="12" customHeight="1" thickBot="1">
      <c r="A60" s="14"/>
      <c r="B60" s="14" t="s">
        <v>46</v>
      </c>
      <c r="C60" s="9">
        <f>SUM(C59)</f>
        <v>1031000000</v>
      </c>
      <c r="D60" s="9">
        <f>SUM(D59)</f>
        <v>55762429.81</v>
      </c>
      <c r="E60" s="28">
        <f>SUM(D60/C60*100)</f>
        <v>5.408577091173618</v>
      </c>
    </row>
    <row r="61" spans="1:5" ht="12" customHeight="1">
      <c r="A61" s="5"/>
      <c r="B61" s="6"/>
      <c r="C61" s="23"/>
      <c r="D61" s="23"/>
      <c r="E61" s="23"/>
    </row>
    <row r="62" spans="2:5" ht="12" customHeight="1">
      <c r="B62" s="11"/>
      <c r="E62" s="23"/>
    </row>
    <row r="63" spans="2:5" ht="12" customHeight="1">
      <c r="B63" s="11" t="s">
        <v>49</v>
      </c>
      <c r="E63" s="23"/>
    </row>
    <row r="64" spans="2:5" ht="12" customHeight="1">
      <c r="B64" s="11" t="s">
        <v>22</v>
      </c>
      <c r="E64" s="23"/>
    </row>
    <row r="65" spans="2:5" ht="12" customHeight="1" thickBot="1">
      <c r="B65" s="11" t="s">
        <v>74</v>
      </c>
      <c r="E65" s="23"/>
    </row>
    <row r="66" spans="1:5" ht="12" customHeight="1">
      <c r="A66" s="17" t="s">
        <v>11</v>
      </c>
      <c r="B66" s="31" t="s">
        <v>12</v>
      </c>
      <c r="C66" s="22" t="s">
        <v>87</v>
      </c>
      <c r="D66" s="22" t="s">
        <v>89</v>
      </c>
      <c r="E66" s="22" t="s">
        <v>90</v>
      </c>
    </row>
    <row r="67" spans="1:5" ht="12" customHeight="1" thickBot="1">
      <c r="A67" s="38" t="s">
        <v>14</v>
      </c>
      <c r="B67" s="35" t="s">
        <v>20</v>
      </c>
      <c r="C67" s="36" t="s">
        <v>91</v>
      </c>
      <c r="D67" s="36" t="s">
        <v>97</v>
      </c>
      <c r="E67" s="36"/>
    </row>
    <row r="68" spans="1:5" ht="12" customHeight="1">
      <c r="A68" s="12">
        <v>411</v>
      </c>
      <c r="B68" s="32" t="s">
        <v>16</v>
      </c>
      <c r="C68" s="76">
        <v>25727000</v>
      </c>
      <c r="D68" s="25">
        <v>5952075.31</v>
      </c>
      <c r="E68" s="25">
        <f aca="true" t="shared" si="0" ref="E68:E120">SUM(D68/C68*100)</f>
        <v>23.135520309402573</v>
      </c>
    </row>
    <row r="69" spans="1:5" ht="12" customHeight="1">
      <c r="A69" s="1">
        <v>412</v>
      </c>
      <c r="B69" s="33" t="s">
        <v>0</v>
      </c>
      <c r="C69" s="19">
        <v>3898000</v>
      </c>
      <c r="D69" s="25">
        <v>901739.43</v>
      </c>
      <c r="E69" s="25">
        <f t="shared" si="0"/>
        <v>23.133387121600823</v>
      </c>
    </row>
    <row r="70" spans="1:5" ht="12" customHeight="1">
      <c r="A70" s="1">
        <v>415</v>
      </c>
      <c r="B70" s="33" t="s">
        <v>17</v>
      </c>
      <c r="C70" s="19">
        <v>850000</v>
      </c>
      <c r="D70" s="25">
        <v>61490.66</v>
      </c>
      <c r="E70" s="25">
        <f t="shared" si="0"/>
        <v>7.234195294117647</v>
      </c>
    </row>
    <row r="71" spans="1:5" ht="12" customHeight="1">
      <c r="A71" s="1">
        <v>416</v>
      </c>
      <c r="B71" s="33" t="s">
        <v>15</v>
      </c>
      <c r="C71" s="19">
        <v>300000</v>
      </c>
      <c r="D71" s="25"/>
      <c r="E71" s="25">
        <f t="shared" si="0"/>
        <v>0</v>
      </c>
    </row>
    <row r="72" spans="1:5" s="2" customFormat="1" ht="12" customHeight="1" thickBot="1">
      <c r="A72" s="39"/>
      <c r="B72" s="40" t="s">
        <v>35</v>
      </c>
      <c r="C72" s="37">
        <f>SUM(C68+C69+C70+C71)</f>
        <v>30775000</v>
      </c>
      <c r="D72" s="30">
        <f>SUM(D68+D69+D70+D71)</f>
        <v>6915305.399999999</v>
      </c>
      <c r="E72" s="30">
        <f t="shared" si="0"/>
        <v>22.47052932575142</v>
      </c>
    </row>
    <row r="73" spans="1:5" s="2" customFormat="1" ht="12" customHeight="1" thickBot="1">
      <c r="A73" s="18"/>
      <c r="B73" s="11" t="s">
        <v>50</v>
      </c>
      <c r="C73" s="8"/>
      <c r="D73" s="8"/>
      <c r="E73" s="23"/>
    </row>
    <row r="74" spans="1:5" s="2" customFormat="1" ht="12" customHeight="1">
      <c r="A74" s="17" t="s">
        <v>11</v>
      </c>
      <c r="B74" s="31" t="s">
        <v>12</v>
      </c>
      <c r="C74" s="22" t="s">
        <v>87</v>
      </c>
      <c r="D74" s="22" t="s">
        <v>89</v>
      </c>
      <c r="E74" s="22" t="s">
        <v>90</v>
      </c>
    </row>
    <row r="75" spans="1:5" s="2" customFormat="1" ht="12" customHeight="1" thickBot="1">
      <c r="A75" s="38" t="s">
        <v>14</v>
      </c>
      <c r="B75" s="35" t="s">
        <v>20</v>
      </c>
      <c r="C75" s="36" t="s">
        <v>91</v>
      </c>
      <c r="D75" s="36" t="s">
        <v>97</v>
      </c>
      <c r="E75" s="36"/>
    </row>
    <row r="76" spans="1:5" s="2" customFormat="1" ht="12" customHeight="1">
      <c r="A76" s="12">
        <v>411</v>
      </c>
      <c r="B76" s="32" t="s">
        <v>16</v>
      </c>
      <c r="C76" s="76">
        <v>121581000</v>
      </c>
      <c r="D76" s="25">
        <v>29569359.63</v>
      </c>
      <c r="E76" s="25">
        <f t="shared" si="0"/>
        <v>24.320707701038813</v>
      </c>
    </row>
    <row r="77" spans="1:5" s="2" customFormat="1" ht="12" customHeight="1">
      <c r="A77" s="1">
        <v>412</v>
      </c>
      <c r="B77" s="33" t="s">
        <v>0</v>
      </c>
      <c r="C77" s="19">
        <v>18420000</v>
      </c>
      <c r="D77" s="25">
        <v>4479758.13</v>
      </c>
      <c r="E77" s="25">
        <f t="shared" si="0"/>
        <v>24.32007671009772</v>
      </c>
    </row>
    <row r="78" spans="1:5" s="2" customFormat="1" ht="12" customHeight="1">
      <c r="A78" s="1">
        <v>415</v>
      </c>
      <c r="B78" s="33" t="s">
        <v>17</v>
      </c>
      <c r="C78" s="19">
        <v>3000000</v>
      </c>
      <c r="D78" s="25">
        <v>342809.11</v>
      </c>
      <c r="E78" s="25">
        <f t="shared" si="0"/>
        <v>11.426970333333333</v>
      </c>
    </row>
    <row r="79" spans="1:5" s="2" customFormat="1" ht="12" customHeight="1">
      <c r="A79" s="1">
        <v>416</v>
      </c>
      <c r="B79" s="33" t="s">
        <v>15</v>
      </c>
      <c r="C79" s="19">
        <v>650000</v>
      </c>
      <c r="D79" s="25">
        <v>185363.78</v>
      </c>
      <c r="E79" s="25">
        <f t="shared" si="0"/>
        <v>28.517504615384613</v>
      </c>
    </row>
    <row r="80" spans="1:5" s="2" customFormat="1" ht="12" customHeight="1">
      <c r="A80" s="1">
        <v>424</v>
      </c>
      <c r="B80" s="1" t="s">
        <v>4</v>
      </c>
      <c r="C80" s="70">
        <v>961297000</v>
      </c>
      <c r="D80" s="25">
        <v>455296840.5</v>
      </c>
      <c r="E80" s="25">
        <f t="shared" si="0"/>
        <v>47.36276514958436</v>
      </c>
    </row>
    <row r="81" spans="1:5" s="2" customFormat="1" ht="12.75" customHeight="1">
      <c r="A81" s="53"/>
      <c r="B81" s="60" t="s">
        <v>96</v>
      </c>
      <c r="C81" s="75"/>
      <c r="D81" s="26"/>
      <c r="E81" s="26"/>
    </row>
    <row r="82" spans="1:5" s="2" customFormat="1" ht="12" customHeight="1" thickBot="1">
      <c r="A82" s="39"/>
      <c r="B82" s="40" t="s">
        <v>30</v>
      </c>
      <c r="C82" s="37">
        <f>SUM(C76+C77+C78+C79+C80)</f>
        <v>1104948000</v>
      </c>
      <c r="D82" s="30">
        <f>SUM(D76+D77+D78+D79+D80)</f>
        <v>489874131.15</v>
      </c>
      <c r="E82" s="30">
        <f t="shared" si="0"/>
        <v>44.33458689006179</v>
      </c>
    </row>
    <row r="83" spans="1:5" s="2" customFormat="1" ht="12" customHeight="1" thickBot="1">
      <c r="A83" s="18"/>
      <c r="B83" s="11" t="s">
        <v>51</v>
      </c>
      <c r="C83" s="8"/>
      <c r="D83" s="8"/>
      <c r="E83" s="23"/>
    </row>
    <row r="84" spans="1:5" s="2" customFormat="1" ht="12" customHeight="1">
      <c r="A84" s="17" t="s">
        <v>11</v>
      </c>
      <c r="B84" s="31" t="s">
        <v>12</v>
      </c>
      <c r="C84" s="22" t="s">
        <v>87</v>
      </c>
      <c r="D84" s="22" t="s">
        <v>89</v>
      </c>
      <c r="E84" s="22" t="s">
        <v>90</v>
      </c>
    </row>
    <row r="85" spans="1:8" s="2" customFormat="1" ht="12" customHeight="1" thickBot="1">
      <c r="A85" s="38" t="s">
        <v>14</v>
      </c>
      <c r="B85" s="35" t="s">
        <v>20</v>
      </c>
      <c r="C85" s="36" t="s">
        <v>91</v>
      </c>
      <c r="D85" s="36" t="s">
        <v>97</v>
      </c>
      <c r="E85" s="36"/>
      <c r="H85" s="78"/>
    </row>
    <row r="86" spans="1:5" s="2" customFormat="1" ht="12" customHeight="1">
      <c r="A86" s="12">
        <v>411</v>
      </c>
      <c r="B86" s="32" t="s">
        <v>16</v>
      </c>
      <c r="C86" s="76">
        <v>49827000</v>
      </c>
      <c r="D86" s="25">
        <v>10523186.92</v>
      </c>
      <c r="E86" s="25">
        <f t="shared" si="0"/>
        <v>21.119447127059626</v>
      </c>
    </row>
    <row r="87" spans="1:5" s="2" customFormat="1" ht="12" customHeight="1">
      <c r="A87" s="1">
        <v>412</v>
      </c>
      <c r="B87" s="33" t="s">
        <v>0</v>
      </c>
      <c r="C87" s="19">
        <v>7549000</v>
      </c>
      <c r="D87" s="25">
        <v>1594262.84</v>
      </c>
      <c r="E87" s="25">
        <f t="shared" si="0"/>
        <v>21.11886130613326</v>
      </c>
    </row>
    <row r="88" spans="1:5" s="2" customFormat="1" ht="12" customHeight="1">
      <c r="A88" s="1">
        <v>415</v>
      </c>
      <c r="B88" s="33" t="s">
        <v>17</v>
      </c>
      <c r="C88" s="19">
        <v>1300000</v>
      </c>
      <c r="D88" s="25">
        <v>141496.9</v>
      </c>
      <c r="E88" s="25">
        <f t="shared" si="0"/>
        <v>10.884376923076923</v>
      </c>
    </row>
    <row r="89" spans="1:5" s="2" customFormat="1" ht="12" customHeight="1">
      <c r="A89" s="1">
        <v>416</v>
      </c>
      <c r="B89" s="33" t="s">
        <v>15</v>
      </c>
      <c r="C89" s="19">
        <v>432000</v>
      </c>
      <c r="D89" s="25">
        <v>327259.22</v>
      </c>
      <c r="E89" s="25">
        <f t="shared" si="0"/>
        <v>75.75444907407407</v>
      </c>
    </row>
    <row r="90" spans="1:5" s="2" customFormat="1" ht="12" customHeight="1">
      <c r="A90" s="1">
        <v>424</v>
      </c>
      <c r="B90" s="1" t="s">
        <v>4</v>
      </c>
      <c r="C90" s="70">
        <v>290000000</v>
      </c>
      <c r="D90" s="25">
        <v>72480000</v>
      </c>
      <c r="E90" s="25">
        <f t="shared" si="0"/>
        <v>24.99310344827586</v>
      </c>
    </row>
    <row r="91" spans="1:5" s="2" customFormat="1" ht="22.5" customHeight="1">
      <c r="A91" s="53"/>
      <c r="B91" s="57" t="s">
        <v>93</v>
      </c>
      <c r="C91" s="29"/>
      <c r="D91" s="25"/>
      <c r="E91" s="25"/>
    </row>
    <row r="92" spans="1:5" s="2" customFormat="1" ht="12" customHeight="1" thickBot="1">
      <c r="A92" s="39"/>
      <c r="B92" s="40" t="s">
        <v>31</v>
      </c>
      <c r="C92" s="37">
        <f>SUM(C86+C87+C88+C89+C90)</f>
        <v>349108000</v>
      </c>
      <c r="D92" s="30">
        <f>SUM(D86+D87+D88+D89+D90)</f>
        <v>85066205.88</v>
      </c>
      <c r="E92" s="30">
        <f t="shared" si="0"/>
        <v>24.366730604855803</v>
      </c>
    </row>
    <row r="93" spans="2:5" ht="12" customHeight="1" thickBot="1">
      <c r="B93" s="11" t="s">
        <v>52</v>
      </c>
      <c r="E93" s="23"/>
    </row>
    <row r="94" spans="1:5" ht="12" customHeight="1">
      <c r="A94" s="17" t="s">
        <v>11</v>
      </c>
      <c r="B94" s="31" t="s">
        <v>12</v>
      </c>
      <c r="C94" s="22" t="s">
        <v>87</v>
      </c>
      <c r="D94" s="22" t="s">
        <v>89</v>
      </c>
      <c r="E94" s="22" t="s">
        <v>90</v>
      </c>
    </row>
    <row r="95" spans="1:5" ht="12" customHeight="1" thickBot="1">
      <c r="A95" s="38" t="s">
        <v>14</v>
      </c>
      <c r="B95" s="35" t="s">
        <v>20</v>
      </c>
      <c r="C95" s="36" t="s">
        <v>91</v>
      </c>
      <c r="D95" s="36" t="s">
        <v>97</v>
      </c>
      <c r="E95" s="36"/>
    </row>
    <row r="96" spans="1:5" ht="12" customHeight="1">
      <c r="A96" s="12">
        <v>411</v>
      </c>
      <c r="B96" s="32" t="s">
        <v>16</v>
      </c>
      <c r="C96" s="76">
        <v>71375000</v>
      </c>
      <c r="D96" s="25">
        <v>17812002.19</v>
      </c>
      <c r="E96" s="25">
        <f t="shared" si="0"/>
        <v>24.955519705779334</v>
      </c>
    </row>
    <row r="97" spans="1:5" ht="12" customHeight="1">
      <c r="A97" s="1">
        <v>412</v>
      </c>
      <c r="B97" s="33" t="s">
        <v>0</v>
      </c>
      <c r="C97" s="19">
        <v>11028000</v>
      </c>
      <c r="D97" s="25">
        <v>2698518.41</v>
      </c>
      <c r="E97" s="25">
        <f t="shared" si="0"/>
        <v>24.4696990388103</v>
      </c>
    </row>
    <row r="98" spans="1:5" ht="12" customHeight="1">
      <c r="A98" s="1">
        <v>413</v>
      </c>
      <c r="B98" s="33" t="s">
        <v>27</v>
      </c>
      <c r="C98" s="19">
        <v>2000000</v>
      </c>
      <c r="D98" s="25"/>
      <c r="E98" s="25">
        <f t="shared" si="0"/>
        <v>0</v>
      </c>
    </row>
    <row r="99" spans="1:5" ht="12" customHeight="1">
      <c r="A99" s="1">
        <v>414</v>
      </c>
      <c r="B99" s="33" t="s">
        <v>10</v>
      </c>
      <c r="C99" s="19">
        <v>3500000</v>
      </c>
      <c r="D99" s="25">
        <v>922006.11</v>
      </c>
      <c r="E99" s="25">
        <f t="shared" si="0"/>
        <v>26.343031714285715</v>
      </c>
    </row>
    <row r="100" spans="1:5" ht="12" customHeight="1">
      <c r="A100" s="1">
        <v>415</v>
      </c>
      <c r="B100" s="33" t="s">
        <v>17</v>
      </c>
      <c r="C100" s="19">
        <v>4400000</v>
      </c>
      <c r="D100" s="25">
        <v>707199.3</v>
      </c>
      <c r="E100" s="25">
        <f t="shared" si="0"/>
        <v>16.072711363636362</v>
      </c>
    </row>
    <row r="101" spans="1:5" ht="12" customHeight="1">
      <c r="A101" s="1">
        <v>416</v>
      </c>
      <c r="B101" s="33" t="s">
        <v>15</v>
      </c>
      <c r="C101" s="19">
        <v>500000</v>
      </c>
      <c r="D101" s="25">
        <v>185363.78</v>
      </c>
      <c r="E101" s="25">
        <f t="shared" si="0"/>
        <v>37.072756</v>
      </c>
    </row>
    <row r="102" spans="1:5" ht="12" customHeight="1">
      <c r="A102" s="1">
        <v>421</v>
      </c>
      <c r="B102" s="33" t="s">
        <v>1</v>
      </c>
      <c r="C102" s="19">
        <v>15000000</v>
      </c>
      <c r="D102" s="25">
        <v>3065779.9</v>
      </c>
      <c r="E102" s="24">
        <f aca="true" t="shared" si="1" ref="E102:E112">SUM(D102/C102*100)</f>
        <v>20.438532666666667</v>
      </c>
    </row>
    <row r="103" spans="1:5" ht="12" customHeight="1">
      <c r="A103" s="1">
        <v>422</v>
      </c>
      <c r="B103" s="33" t="s">
        <v>2</v>
      </c>
      <c r="C103" s="19">
        <v>10000000</v>
      </c>
      <c r="D103" s="25">
        <v>316170.19</v>
      </c>
      <c r="E103" s="25">
        <f t="shared" si="1"/>
        <v>3.1617019</v>
      </c>
    </row>
    <row r="104" spans="1:5" ht="12" customHeight="1">
      <c r="A104" s="1">
        <v>423</v>
      </c>
      <c r="B104" s="33" t="s">
        <v>3</v>
      </c>
      <c r="C104" s="19">
        <v>100000000</v>
      </c>
      <c r="D104" s="25">
        <v>31771436.74</v>
      </c>
      <c r="E104" s="25">
        <f t="shared" si="1"/>
        <v>31.77143674</v>
      </c>
    </row>
    <row r="105" spans="1:5" ht="12" customHeight="1">
      <c r="A105" s="7">
        <v>424</v>
      </c>
      <c r="B105" s="1" t="s">
        <v>4</v>
      </c>
      <c r="C105" s="19">
        <v>6000000</v>
      </c>
      <c r="D105" s="25">
        <v>54100</v>
      </c>
      <c r="E105" s="25">
        <f t="shared" si="1"/>
        <v>0.9016666666666666</v>
      </c>
    </row>
    <row r="106" spans="1:5" ht="12" customHeight="1">
      <c r="A106" s="7">
        <v>425</v>
      </c>
      <c r="B106" s="32" t="s">
        <v>5</v>
      </c>
      <c r="C106" s="71">
        <v>10000000</v>
      </c>
      <c r="D106" s="25">
        <v>948899.2</v>
      </c>
      <c r="E106" s="25">
        <f t="shared" si="1"/>
        <v>9.488992</v>
      </c>
    </row>
    <row r="107" spans="1:5" ht="12" customHeight="1">
      <c r="A107" s="1">
        <v>426</v>
      </c>
      <c r="B107" s="33" t="s">
        <v>6</v>
      </c>
      <c r="C107" s="70">
        <v>14711000</v>
      </c>
      <c r="D107" s="25">
        <v>1124041.78</v>
      </c>
      <c r="E107" s="25">
        <f t="shared" si="1"/>
        <v>7.640825096866291</v>
      </c>
    </row>
    <row r="108" spans="1:5" ht="12" customHeight="1">
      <c r="A108" s="7">
        <v>462</v>
      </c>
      <c r="B108" s="32" t="s">
        <v>19</v>
      </c>
      <c r="C108" s="70">
        <v>7000000</v>
      </c>
      <c r="D108" s="25"/>
      <c r="E108" s="25">
        <f t="shared" si="1"/>
        <v>0</v>
      </c>
    </row>
    <row r="109" spans="1:5" ht="12" customHeight="1">
      <c r="A109" s="1">
        <v>482</v>
      </c>
      <c r="B109" s="33" t="s">
        <v>7</v>
      </c>
      <c r="C109" s="70">
        <v>4000000</v>
      </c>
      <c r="D109" s="24">
        <v>184944</v>
      </c>
      <c r="E109" s="24">
        <f t="shared" si="1"/>
        <v>4.6236</v>
      </c>
    </row>
    <row r="110" spans="1:5" ht="12" customHeight="1">
      <c r="A110" s="1">
        <v>483</v>
      </c>
      <c r="B110" s="33" t="s">
        <v>13</v>
      </c>
      <c r="C110" s="70">
        <v>50000000</v>
      </c>
      <c r="D110" s="29"/>
      <c r="E110" s="24">
        <f>SUM(D110/C110*100)</f>
        <v>0</v>
      </c>
    </row>
    <row r="111" spans="1:5" ht="12" customHeight="1">
      <c r="A111" s="1">
        <v>512</v>
      </c>
      <c r="B111" s="33" t="s">
        <v>8</v>
      </c>
      <c r="C111" s="70">
        <v>20000000</v>
      </c>
      <c r="D111" s="25"/>
      <c r="E111" s="24">
        <f>SUM(D111/C111*100)</f>
        <v>0</v>
      </c>
    </row>
    <row r="112" spans="1:5" ht="12" customHeight="1">
      <c r="A112" s="53">
        <v>515</v>
      </c>
      <c r="B112" s="54" t="s">
        <v>69</v>
      </c>
      <c r="C112" s="70">
        <v>3000000</v>
      </c>
      <c r="D112" s="24"/>
      <c r="E112" s="25">
        <f t="shared" si="1"/>
        <v>0</v>
      </c>
    </row>
    <row r="113" spans="1:5" ht="12" customHeight="1" thickBot="1">
      <c r="A113" s="39"/>
      <c r="B113" s="40" t="s">
        <v>32</v>
      </c>
      <c r="C113" s="37">
        <f>SUM(C96+C97+C98+C99+C100+C101+C102+C103+C104+C105+C106+C107+C108+C109+C110+C111+C112)</f>
        <v>332514000</v>
      </c>
      <c r="D113" s="30">
        <f>SUM(D96+D97+D98+D99+D100+D101+D102+D103+D104+D105+D106+D107+D108+D109+D110+D111+D112)</f>
        <v>59790461.60000001</v>
      </c>
      <c r="E113" s="30">
        <f t="shared" si="0"/>
        <v>17.981336605376015</v>
      </c>
    </row>
    <row r="114" spans="2:5" ht="12" customHeight="1" thickBot="1">
      <c r="B114" s="11" t="s">
        <v>75</v>
      </c>
      <c r="E114" s="23"/>
    </row>
    <row r="115" spans="1:5" ht="12" customHeight="1">
      <c r="A115" s="17" t="s">
        <v>11</v>
      </c>
      <c r="B115" s="17" t="s">
        <v>12</v>
      </c>
      <c r="C115" s="22" t="s">
        <v>87</v>
      </c>
      <c r="D115" s="22" t="s">
        <v>89</v>
      </c>
      <c r="E115" s="22" t="s">
        <v>90</v>
      </c>
    </row>
    <row r="116" spans="1:5" ht="12" customHeight="1" thickBot="1">
      <c r="A116" s="38" t="s">
        <v>14</v>
      </c>
      <c r="B116" s="38" t="s">
        <v>20</v>
      </c>
      <c r="C116" s="36" t="s">
        <v>91</v>
      </c>
      <c r="D116" s="36" t="s">
        <v>97</v>
      </c>
      <c r="E116" s="36"/>
    </row>
    <row r="117" spans="1:5" ht="12" customHeight="1">
      <c r="A117" s="7">
        <v>621</v>
      </c>
      <c r="B117" s="33" t="s">
        <v>9</v>
      </c>
      <c r="C117" s="24">
        <v>2000000000</v>
      </c>
      <c r="D117" s="24">
        <v>443000000</v>
      </c>
      <c r="E117" s="25">
        <f t="shared" si="0"/>
        <v>22.15</v>
      </c>
    </row>
    <row r="118" spans="1:5" ht="14.25" customHeight="1">
      <c r="A118" s="1"/>
      <c r="B118" s="57" t="s">
        <v>38</v>
      </c>
      <c r="C118" s="25"/>
      <c r="D118" s="25"/>
      <c r="E118" s="25"/>
    </row>
    <row r="119" spans="1:5" ht="12" customHeight="1" thickBot="1">
      <c r="A119" s="21"/>
      <c r="B119" s="39" t="s">
        <v>36</v>
      </c>
      <c r="C119" s="20">
        <f>SUM(C117)</f>
        <v>2000000000</v>
      </c>
      <c r="D119" s="16">
        <f>SUM(D117)</f>
        <v>443000000</v>
      </c>
      <c r="E119" s="30">
        <f t="shared" si="0"/>
        <v>22.15</v>
      </c>
    </row>
    <row r="120" spans="1:5" s="42" customFormat="1" ht="13.5" customHeight="1" thickBot="1">
      <c r="A120" s="14"/>
      <c r="B120" s="14" t="s">
        <v>70</v>
      </c>
      <c r="C120" s="28">
        <f>SUM(C72+C82+C92+C113+C119)</f>
        <v>3817345000</v>
      </c>
      <c r="D120" s="28">
        <f>SUM(D72+D82+D92+D113+D119)</f>
        <v>1084646104.03</v>
      </c>
      <c r="E120" s="28">
        <f t="shared" si="0"/>
        <v>28.413625282231497</v>
      </c>
    </row>
    <row r="121" spans="1:5" s="42" customFormat="1" ht="12" customHeight="1" thickBot="1">
      <c r="A121" s="14"/>
      <c r="B121" s="14" t="s">
        <v>53</v>
      </c>
      <c r="C121" s="28">
        <f>SUM(C120)</f>
        <v>3817345000</v>
      </c>
      <c r="D121" s="28">
        <f>SUM(D120)</f>
        <v>1084646104.03</v>
      </c>
      <c r="E121" s="28">
        <f>SUM(D121/C121*100)</f>
        <v>28.413625282231497</v>
      </c>
    </row>
    <row r="122" spans="1:5" s="42" customFormat="1" ht="12" customHeight="1">
      <c r="A122" s="6"/>
      <c r="B122" s="6"/>
      <c r="C122" s="23"/>
      <c r="D122" s="23"/>
      <c r="E122" s="23"/>
    </row>
    <row r="123" spans="1:5" s="42" customFormat="1" ht="12" customHeight="1">
      <c r="A123" s="5"/>
      <c r="B123" s="5"/>
      <c r="C123" s="23"/>
      <c r="D123" s="23"/>
      <c r="E123" s="23"/>
    </row>
    <row r="124" spans="1:5" s="42" customFormat="1" ht="12" customHeight="1">
      <c r="A124" s="5"/>
      <c r="B124" s="11" t="s">
        <v>54</v>
      </c>
      <c r="C124" s="23"/>
      <c r="D124" s="23"/>
      <c r="E124" s="23"/>
    </row>
    <row r="125" spans="1:5" s="42" customFormat="1" ht="11.25" customHeight="1">
      <c r="A125" s="5"/>
      <c r="B125" s="11" t="s">
        <v>22</v>
      </c>
      <c r="C125" s="23"/>
      <c r="D125" s="23"/>
      <c r="E125" s="23"/>
    </row>
    <row r="126" spans="1:5" s="42" customFormat="1" ht="12" customHeight="1" thickBot="1">
      <c r="A126" s="18"/>
      <c r="B126" s="11" t="s">
        <v>55</v>
      </c>
      <c r="C126" s="8"/>
      <c r="D126" s="8"/>
      <c r="E126" s="23"/>
    </row>
    <row r="127" spans="1:5" s="42" customFormat="1" ht="12" customHeight="1">
      <c r="A127" s="17" t="s">
        <v>11</v>
      </c>
      <c r="B127" s="17" t="s">
        <v>12</v>
      </c>
      <c r="C127" s="22" t="s">
        <v>87</v>
      </c>
      <c r="D127" s="22" t="s">
        <v>89</v>
      </c>
      <c r="E127" s="22" t="s">
        <v>90</v>
      </c>
    </row>
    <row r="128" spans="1:5" s="42" customFormat="1" ht="12" customHeight="1" thickBot="1">
      <c r="A128" s="38" t="s">
        <v>14</v>
      </c>
      <c r="B128" s="38" t="s">
        <v>20</v>
      </c>
      <c r="C128" s="36" t="s">
        <v>91</v>
      </c>
      <c r="D128" s="36" t="s">
        <v>97</v>
      </c>
      <c r="E128" s="36"/>
    </row>
    <row r="129" spans="1:5" s="42" customFormat="1" ht="12" customHeight="1">
      <c r="A129" s="7">
        <v>451</v>
      </c>
      <c r="B129" s="13" t="s">
        <v>18</v>
      </c>
      <c r="C129" s="76">
        <v>2000000000</v>
      </c>
      <c r="D129" s="80"/>
      <c r="E129" s="24">
        <f>SUM(D129/C129*100)</f>
        <v>0</v>
      </c>
    </row>
    <row r="130" spans="1:5" s="42" customFormat="1" ht="21.75" customHeight="1">
      <c r="A130" s="1"/>
      <c r="B130" s="57" t="s">
        <v>56</v>
      </c>
      <c r="C130" s="25"/>
      <c r="D130" s="41"/>
      <c r="E130" s="25"/>
    </row>
    <row r="131" spans="1:5" s="42" customFormat="1" ht="12" customHeight="1">
      <c r="A131" s="7">
        <v>462</v>
      </c>
      <c r="B131" s="32" t="s">
        <v>19</v>
      </c>
      <c r="C131" s="25">
        <v>32486000</v>
      </c>
      <c r="D131" s="25"/>
      <c r="E131" s="25">
        <f>SUM(D131/C131*100)</f>
        <v>0</v>
      </c>
    </row>
    <row r="132" spans="1:5" s="42" customFormat="1" ht="12" customHeight="1" thickBot="1">
      <c r="A132" s="21"/>
      <c r="B132" s="39" t="s">
        <v>36</v>
      </c>
      <c r="C132" s="16">
        <f>SUM(C129+C131)</f>
        <v>2032486000</v>
      </c>
      <c r="D132" s="16">
        <f>SUM(D129+D131)</f>
        <v>0</v>
      </c>
      <c r="E132" s="30">
        <f>SUM(D132/C132*100)</f>
        <v>0</v>
      </c>
    </row>
    <row r="133" spans="1:5" s="42" customFormat="1" ht="12" customHeight="1" thickBot="1">
      <c r="A133" s="18"/>
      <c r="B133" s="11" t="s">
        <v>57</v>
      </c>
      <c r="C133" s="8"/>
      <c r="D133" s="8"/>
      <c r="E133" s="23"/>
    </row>
    <row r="134" spans="1:5" s="42" customFormat="1" ht="12" customHeight="1">
      <c r="A134" s="17" t="s">
        <v>11</v>
      </c>
      <c r="B134" s="17" t="s">
        <v>12</v>
      </c>
      <c r="C134" s="22" t="s">
        <v>87</v>
      </c>
      <c r="D134" s="22" t="s">
        <v>89</v>
      </c>
      <c r="E134" s="22" t="s">
        <v>90</v>
      </c>
    </row>
    <row r="135" spans="1:5" s="42" customFormat="1" ht="12" customHeight="1" thickBot="1">
      <c r="A135" s="38" t="s">
        <v>14</v>
      </c>
      <c r="B135" s="38" t="s">
        <v>20</v>
      </c>
      <c r="C135" s="36" t="s">
        <v>91</v>
      </c>
      <c r="D135" s="36" t="s">
        <v>97</v>
      </c>
      <c r="E135" s="36"/>
    </row>
    <row r="136" spans="1:5" s="42" customFormat="1" ht="12" customHeight="1">
      <c r="A136" s="1">
        <v>424</v>
      </c>
      <c r="B136" s="1" t="s">
        <v>4</v>
      </c>
      <c r="C136" s="24">
        <v>42000000</v>
      </c>
      <c r="D136" s="25"/>
      <c r="E136" s="25">
        <f>SUM(D136/C136*100)</f>
        <v>0</v>
      </c>
    </row>
    <row r="137" spans="1:5" s="42" customFormat="1" ht="21" customHeight="1">
      <c r="A137" s="1"/>
      <c r="B137" s="57" t="s">
        <v>38</v>
      </c>
      <c r="C137" s="25"/>
      <c r="D137" s="25"/>
      <c r="E137" s="25"/>
    </row>
    <row r="138" spans="1:5" s="42" customFormat="1" ht="12" customHeight="1" thickBot="1">
      <c r="A138" s="21"/>
      <c r="B138" s="39" t="s">
        <v>37</v>
      </c>
      <c r="C138" s="20">
        <f>SUM(C136)</f>
        <v>42000000</v>
      </c>
      <c r="D138" s="16">
        <f>SUM(D136)</f>
        <v>0</v>
      </c>
      <c r="E138" s="30">
        <f>SUM(D138/C138*100)</f>
        <v>0</v>
      </c>
    </row>
    <row r="139" spans="1:5" s="42" customFormat="1" ht="12" customHeight="1" thickBot="1">
      <c r="A139" s="18"/>
      <c r="B139" s="11" t="s">
        <v>83</v>
      </c>
      <c r="C139" s="8"/>
      <c r="D139" s="8"/>
      <c r="E139" s="23"/>
    </row>
    <row r="140" spans="1:5" s="42" customFormat="1" ht="12" customHeight="1">
      <c r="A140" s="17" t="s">
        <v>11</v>
      </c>
      <c r="B140" s="17" t="s">
        <v>12</v>
      </c>
      <c r="C140" s="22" t="s">
        <v>87</v>
      </c>
      <c r="D140" s="22" t="s">
        <v>89</v>
      </c>
      <c r="E140" s="22" t="s">
        <v>90</v>
      </c>
    </row>
    <row r="141" spans="1:5" s="42" customFormat="1" ht="12" customHeight="1" thickBot="1">
      <c r="A141" s="38" t="s">
        <v>14</v>
      </c>
      <c r="B141" s="38" t="s">
        <v>20</v>
      </c>
      <c r="C141" s="36" t="s">
        <v>91</v>
      </c>
      <c r="D141" s="36" t="s">
        <v>97</v>
      </c>
      <c r="E141" s="36"/>
    </row>
    <row r="142" spans="1:5" s="42" customFormat="1" ht="12" customHeight="1">
      <c r="A142" s="1">
        <v>423</v>
      </c>
      <c r="B142" s="52" t="s">
        <v>3</v>
      </c>
      <c r="C142" s="25">
        <v>120000000</v>
      </c>
      <c r="D142" s="25"/>
      <c r="E142" s="25">
        <f>SUM(D142/C142*100)</f>
        <v>0</v>
      </c>
    </row>
    <row r="143" spans="1:5" s="42" customFormat="1" ht="12" customHeight="1">
      <c r="A143" s="1">
        <v>454</v>
      </c>
      <c r="B143" s="33" t="s">
        <v>21</v>
      </c>
      <c r="C143" s="25">
        <v>255000000</v>
      </c>
      <c r="D143" s="25"/>
      <c r="E143" s="25">
        <f>SUM(D143/C143*100)</f>
        <v>0</v>
      </c>
    </row>
    <row r="144" spans="1:5" s="42" customFormat="1" ht="18.75" customHeight="1">
      <c r="A144" s="1"/>
      <c r="B144" s="57" t="s">
        <v>38</v>
      </c>
      <c r="C144" s="25"/>
      <c r="D144" s="25"/>
      <c r="E144" s="25"/>
    </row>
    <row r="145" spans="1:5" s="42" customFormat="1" ht="12" customHeight="1" thickBot="1">
      <c r="A145" s="21"/>
      <c r="B145" s="39" t="s">
        <v>84</v>
      </c>
      <c r="C145" s="16">
        <f>SUM(C142+C143)</f>
        <v>375000000</v>
      </c>
      <c r="D145" s="16">
        <f>SUM(D142+D143)</f>
        <v>0</v>
      </c>
      <c r="E145" s="30">
        <f>SUM(D145/C145*100)</f>
        <v>0</v>
      </c>
    </row>
    <row r="146" spans="1:5" s="42" customFormat="1" ht="12" customHeight="1" thickBot="1">
      <c r="A146" s="5"/>
      <c r="B146" s="11" t="s">
        <v>94</v>
      </c>
      <c r="C146" s="23"/>
      <c r="D146" s="23"/>
      <c r="E146" s="23"/>
    </row>
    <row r="147" spans="1:5" s="42" customFormat="1" ht="12" customHeight="1">
      <c r="A147" s="17" t="s">
        <v>11</v>
      </c>
      <c r="B147" s="31" t="s">
        <v>12</v>
      </c>
      <c r="C147" s="22" t="s">
        <v>87</v>
      </c>
      <c r="D147" s="22" t="s">
        <v>89</v>
      </c>
      <c r="E147" s="22" t="s">
        <v>90</v>
      </c>
    </row>
    <row r="148" spans="1:5" s="42" customFormat="1" ht="12" customHeight="1" thickBot="1">
      <c r="A148" s="38" t="s">
        <v>14</v>
      </c>
      <c r="B148" s="35" t="s">
        <v>20</v>
      </c>
      <c r="C148" s="36" t="s">
        <v>91</v>
      </c>
      <c r="D148" s="36" t="s">
        <v>97</v>
      </c>
      <c r="E148" s="36"/>
    </row>
    <row r="149" spans="1:5" s="42" customFormat="1" ht="12" customHeight="1">
      <c r="A149" s="1">
        <v>454</v>
      </c>
      <c r="B149" s="33" t="s">
        <v>21</v>
      </c>
      <c r="C149" s="19">
        <v>1000000000</v>
      </c>
      <c r="D149" s="63">
        <v>0</v>
      </c>
      <c r="E149" s="56">
        <f>SUM(D149/C149*100)</f>
        <v>0</v>
      </c>
    </row>
    <row r="150" spans="1:5" s="42" customFormat="1" ht="12" customHeight="1" thickBot="1">
      <c r="A150" s="39"/>
      <c r="B150" s="40" t="s">
        <v>39</v>
      </c>
      <c r="C150" s="37">
        <f>SUM(C149)</f>
        <v>1000000000</v>
      </c>
      <c r="D150" s="81">
        <f>SUM(D149)</f>
        <v>0</v>
      </c>
      <c r="E150" s="30">
        <f>SUM(D150/C150*100)</f>
        <v>0</v>
      </c>
    </row>
    <row r="151" spans="1:5" ht="12" customHeight="1" thickBot="1">
      <c r="A151" s="15"/>
      <c r="B151" s="21" t="s">
        <v>71</v>
      </c>
      <c r="C151" s="30">
        <f>SUM(C132+C138+C145+C150)</f>
        <v>3449486000</v>
      </c>
      <c r="D151" s="30">
        <f>SUM(D132+D138+D145+D150)</f>
        <v>0</v>
      </c>
      <c r="E151" s="30">
        <f>SUM(D151/C151*100)</f>
        <v>0</v>
      </c>
    </row>
    <row r="152" spans="1:5" ht="12" customHeight="1" thickBot="1">
      <c r="A152" s="4"/>
      <c r="B152" s="14" t="s">
        <v>61</v>
      </c>
      <c r="C152" s="28">
        <f>SUM(C151)</f>
        <v>3449486000</v>
      </c>
      <c r="D152" s="28">
        <f>SUM(D151)</f>
        <v>0</v>
      </c>
      <c r="E152" s="28">
        <f>SUM(D152/C152*100)</f>
        <v>0</v>
      </c>
    </row>
    <row r="153" spans="1:5" ht="12" customHeight="1">
      <c r="A153" s="6"/>
      <c r="B153" s="6"/>
      <c r="C153" s="23"/>
      <c r="D153" s="23"/>
      <c r="E153" s="23"/>
    </row>
    <row r="154" spans="1:5" ht="12.75" customHeight="1">
      <c r="A154" s="6"/>
      <c r="B154" s="6"/>
      <c r="C154" s="23"/>
      <c r="D154" s="23"/>
      <c r="E154" s="23"/>
    </row>
    <row r="155" spans="1:5" ht="12" customHeight="1">
      <c r="A155" s="5"/>
      <c r="B155" s="11" t="s">
        <v>58</v>
      </c>
      <c r="C155" s="23"/>
      <c r="D155" s="23"/>
      <c r="E155" s="23"/>
    </row>
    <row r="156" spans="1:5" ht="12" customHeight="1">
      <c r="A156" s="5"/>
      <c r="B156" s="11" t="s">
        <v>22</v>
      </c>
      <c r="C156" s="23"/>
      <c r="D156" s="23"/>
      <c r="E156" s="23"/>
    </row>
    <row r="157" spans="2:5" ht="12" customHeight="1" thickBot="1">
      <c r="B157" s="11" t="s">
        <v>59</v>
      </c>
      <c r="E157" s="23"/>
    </row>
    <row r="158" spans="1:5" ht="12" customHeight="1">
      <c r="A158" s="17" t="s">
        <v>11</v>
      </c>
      <c r="B158" s="17" t="s">
        <v>12</v>
      </c>
      <c r="C158" s="22" t="s">
        <v>87</v>
      </c>
      <c r="D158" s="22" t="s">
        <v>89</v>
      </c>
      <c r="E158" s="22" t="s">
        <v>90</v>
      </c>
    </row>
    <row r="159" spans="1:5" ht="12" customHeight="1" thickBot="1">
      <c r="A159" s="38" t="s">
        <v>14</v>
      </c>
      <c r="B159" s="38" t="s">
        <v>20</v>
      </c>
      <c r="C159" s="36" t="s">
        <v>91</v>
      </c>
      <c r="D159" s="36" t="s">
        <v>97</v>
      </c>
      <c r="E159" s="36"/>
    </row>
    <row r="160" spans="1:5" ht="12.75" customHeight="1">
      <c r="A160" s="1">
        <v>424</v>
      </c>
      <c r="B160" s="1" t="s">
        <v>4</v>
      </c>
      <c r="C160" s="24">
        <v>800000000</v>
      </c>
      <c r="D160" s="25">
        <v>80000000</v>
      </c>
      <c r="E160" s="25">
        <f>SUM(D160/C160*100)</f>
        <v>10</v>
      </c>
    </row>
    <row r="161" spans="1:5" ht="12" customHeight="1">
      <c r="A161" s="1"/>
      <c r="B161" s="61" t="s">
        <v>73</v>
      </c>
      <c r="C161" s="25"/>
      <c r="D161" s="25"/>
      <c r="E161" s="25"/>
    </row>
    <row r="162" spans="1:5" ht="12" customHeight="1" thickBot="1">
      <c r="A162" s="21"/>
      <c r="B162" s="39" t="s">
        <v>35</v>
      </c>
      <c r="C162" s="20">
        <f>SUM(C160)</f>
        <v>800000000</v>
      </c>
      <c r="D162" s="16">
        <f>SUM(D160)</f>
        <v>80000000</v>
      </c>
      <c r="E162" s="30">
        <f>SUM(D162/C162*100)</f>
        <v>10</v>
      </c>
    </row>
    <row r="163" spans="2:5" ht="12" customHeight="1" thickBot="1">
      <c r="B163" s="11" t="s">
        <v>60</v>
      </c>
      <c r="E163" s="23"/>
    </row>
    <row r="164" spans="1:5" ht="12" customHeight="1">
      <c r="A164" s="17" t="s">
        <v>11</v>
      </c>
      <c r="B164" s="17" t="s">
        <v>12</v>
      </c>
      <c r="C164" s="22" t="s">
        <v>87</v>
      </c>
      <c r="D164" s="22" t="s">
        <v>89</v>
      </c>
      <c r="E164" s="22" t="s">
        <v>90</v>
      </c>
    </row>
    <row r="165" spans="1:5" ht="12" customHeight="1" thickBot="1">
      <c r="A165" s="38" t="s">
        <v>14</v>
      </c>
      <c r="B165" s="38" t="s">
        <v>20</v>
      </c>
      <c r="C165" s="36" t="s">
        <v>91</v>
      </c>
      <c r="D165" s="36" t="s">
        <v>97</v>
      </c>
      <c r="E165" s="36"/>
    </row>
    <row r="166" spans="1:5" ht="12" customHeight="1">
      <c r="A166" s="1">
        <v>454</v>
      </c>
      <c r="B166" s="1" t="s">
        <v>21</v>
      </c>
      <c r="C166" s="76">
        <v>23000000000</v>
      </c>
      <c r="D166" s="25">
        <v>2270386600.19</v>
      </c>
      <c r="E166" s="25">
        <f>SUM(D166/C166*100)</f>
        <v>9.871246087782609</v>
      </c>
    </row>
    <row r="167" spans="1:5" ht="409.5" customHeight="1">
      <c r="A167" s="55"/>
      <c r="B167" s="79" t="s">
        <v>95</v>
      </c>
      <c r="C167" s="46"/>
      <c r="D167" s="46"/>
      <c r="E167" s="25"/>
    </row>
    <row r="168" spans="1:5" ht="12" customHeight="1">
      <c r="A168" s="7">
        <v>463</v>
      </c>
      <c r="B168" s="7" t="s">
        <v>29</v>
      </c>
      <c r="C168" s="27">
        <v>1000</v>
      </c>
      <c r="D168" s="25">
        <v>0</v>
      </c>
      <c r="E168" s="25">
        <f>SUM(D168/C168*100)</f>
        <v>0</v>
      </c>
    </row>
    <row r="169" spans="1:5" ht="12" customHeight="1" thickBot="1">
      <c r="A169" s="21"/>
      <c r="B169" s="39" t="s">
        <v>31</v>
      </c>
      <c r="C169" s="20">
        <f>SUM(C166+C168)</f>
        <v>23000001000</v>
      </c>
      <c r="D169" s="16">
        <f>SUM(D166+D168)</f>
        <v>2270386600.19</v>
      </c>
      <c r="E169" s="30">
        <f>SUM(D169/C169*100)</f>
        <v>9.871245658598015</v>
      </c>
    </row>
    <row r="170" spans="2:5" ht="12" customHeight="1" thickBot="1">
      <c r="B170" s="11" t="s">
        <v>80</v>
      </c>
      <c r="E170" s="23"/>
    </row>
    <row r="171" spans="1:5" ht="12" customHeight="1">
      <c r="A171" s="17" t="s">
        <v>11</v>
      </c>
      <c r="B171" s="17" t="s">
        <v>12</v>
      </c>
      <c r="C171" s="22" t="s">
        <v>87</v>
      </c>
      <c r="D171" s="22" t="s">
        <v>89</v>
      </c>
      <c r="E171" s="22" t="s">
        <v>90</v>
      </c>
    </row>
    <row r="172" spans="1:5" ht="12" customHeight="1" thickBot="1">
      <c r="A172" s="38" t="s">
        <v>14</v>
      </c>
      <c r="B172" s="38" t="s">
        <v>20</v>
      </c>
      <c r="C172" s="36" t="s">
        <v>91</v>
      </c>
      <c r="D172" s="36" t="s">
        <v>97</v>
      </c>
      <c r="E172" s="36"/>
    </row>
    <row r="173" spans="1:5" ht="12" customHeight="1">
      <c r="A173" s="7">
        <v>621</v>
      </c>
      <c r="B173" s="33" t="s">
        <v>9</v>
      </c>
      <c r="C173" s="77">
        <v>1201000000</v>
      </c>
      <c r="D173" s="25">
        <v>0</v>
      </c>
      <c r="E173" s="25">
        <f>SUM(D173/C173*100)</f>
        <v>0</v>
      </c>
    </row>
    <row r="174" spans="1:5" ht="12.75" customHeight="1" thickBot="1">
      <c r="A174" s="21"/>
      <c r="B174" s="39" t="s">
        <v>33</v>
      </c>
      <c r="C174" s="70">
        <f>SUM(C173)</f>
        <v>1201000000</v>
      </c>
      <c r="D174" s="70">
        <f>SUM(D173)</f>
        <v>0</v>
      </c>
      <c r="E174" s="29">
        <f>SUM(D174/C174*100)</f>
        <v>0</v>
      </c>
    </row>
    <row r="175" spans="1:5" ht="12.75" customHeight="1" thickBot="1">
      <c r="A175" s="14"/>
      <c r="B175" s="34" t="s">
        <v>72</v>
      </c>
      <c r="C175" s="9">
        <f>SUM(C162+C169+C174)</f>
        <v>25001001000</v>
      </c>
      <c r="D175" s="9">
        <f>SUM(D162+D169+D174)</f>
        <v>2350386600.19</v>
      </c>
      <c r="E175" s="28">
        <f>SUM(D175/C175*100)</f>
        <v>9.401169977914083</v>
      </c>
    </row>
    <row r="176" spans="1:5" ht="12.75" customHeight="1">
      <c r="A176" s="5"/>
      <c r="B176" s="44"/>
      <c r="C176" s="43"/>
      <c r="D176" s="43"/>
      <c r="E176" s="23"/>
    </row>
    <row r="177" spans="1:5" ht="12" customHeight="1">
      <c r="A177" s="6"/>
      <c r="B177" s="73" t="s">
        <v>86</v>
      </c>
      <c r="E177" s="23"/>
    </row>
    <row r="178" spans="1:5" ht="12" customHeight="1" thickBot="1">
      <c r="A178" s="5"/>
      <c r="B178" s="74"/>
      <c r="E178" s="23"/>
    </row>
    <row r="179" spans="1:5" ht="12" customHeight="1" thickBot="1">
      <c r="A179" s="4"/>
      <c r="B179" s="14" t="s">
        <v>23</v>
      </c>
      <c r="C179" s="9">
        <f>SUM(C27+C59+C120+C151+C175)</f>
        <v>33496266000</v>
      </c>
      <c r="D179" s="9">
        <f>SUM(D27+D59+D120+D151+D175)</f>
        <v>3501154817.75</v>
      </c>
      <c r="E179" s="28">
        <f aca="true" t="shared" si="2" ref="E179:E189">SUM(D179/C179*100)</f>
        <v>10.452373460820978</v>
      </c>
    </row>
    <row r="180" spans="1:5" ht="12" customHeight="1" thickBot="1">
      <c r="A180" s="15"/>
      <c r="B180" s="14" t="s">
        <v>24</v>
      </c>
      <c r="C180" s="9">
        <f>SUM(C179)</f>
        <v>33496266000</v>
      </c>
      <c r="D180" s="9">
        <f>SUM(D179)</f>
        <v>3501154817.75</v>
      </c>
      <c r="E180" s="28">
        <f t="shared" si="2"/>
        <v>10.452373460820978</v>
      </c>
    </row>
    <row r="181" spans="1:5" ht="12" customHeight="1">
      <c r="A181" s="5"/>
      <c r="B181" s="74"/>
      <c r="E181" s="23"/>
    </row>
    <row r="182" spans="1:5" ht="12" customHeight="1">
      <c r="A182" s="5"/>
      <c r="B182" s="73" t="s">
        <v>44</v>
      </c>
      <c r="E182" s="23"/>
    </row>
    <row r="183" spans="1:5" ht="12" customHeight="1" thickBot="1">
      <c r="A183" s="5"/>
      <c r="B183" s="74"/>
      <c r="E183" s="23"/>
    </row>
    <row r="184" spans="1:5" ht="12" customHeight="1" thickBot="1">
      <c r="A184" s="4"/>
      <c r="B184" s="14" t="s">
        <v>45</v>
      </c>
      <c r="C184" s="9">
        <f>SUM(C27)</f>
        <v>197434000</v>
      </c>
      <c r="D184" s="9">
        <f>SUM(D27)</f>
        <v>10359683.72</v>
      </c>
      <c r="E184" s="28">
        <f t="shared" si="2"/>
        <v>5.247162960786897</v>
      </c>
    </row>
    <row r="185" spans="1:5" ht="12" customHeight="1" thickBot="1">
      <c r="A185" s="4"/>
      <c r="B185" s="14" t="s">
        <v>46</v>
      </c>
      <c r="C185" s="9">
        <f>SUM(C60)</f>
        <v>1031000000</v>
      </c>
      <c r="D185" s="9">
        <f>SUM(D60)</f>
        <v>55762429.81</v>
      </c>
      <c r="E185" s="28">
        <f t="shared" si="2"/>
        <v>5.408577091173618</v>
      </c>
    </row>
    <row r="186" spans="1:5" ht="12" customHeight="1" thickBot="1">
      <c r="A186" s="4"/>
      <c r="B186" s="14" t="s">
        <v>66</v>
      </c>
      <c r="C186" s="9">
        <f>SUM(C121)</f>
        <v>3817345000</v>
      </c>
      <c r="D186" s="9">
        <f>SUM(D121)</f>
        <v>1084646104.03</v>
      </c>
      <c r="E186" s="28">
        <f t="shared" si="2"/>
        <v>28.413625282231497</v>
      </c>
    </row>
    <row r="187" spans="1:5" ht="12" customHeight="1" thickBot="1">
      <c r="A187" s="4"/>
      <c r="B187" s="14" t="s">
        <v>67</v>
      </c>
      <c r="C187" s="9">
        <f>SUM(C152)</f>
        <v>3449486000</v>
      </c>
      <c r="D187" s="9">
        <f>SUM(D152)</f>
        <v>0</v>
      </c>
      <c r="E187" s="28">
        <f t="shared" si="2"/>
        <v>0</v>
      </c>
    </row>
    <row r="188" spans="1:5" ht="12" customHeight="1" thickBot="1">
      <c r="A188" s="4"/>
      <c r="B188" s="14" t="s">
        <v>68</v>
      </c>
      <c r="C188" s="9">
        <f>SUM(C175)</f>
        <v>25001001000</v>
      </c>
      <c r="D188" s="9">
        <f>SUM(D175)</f>
        <v>2350386600.19</v>
      </c>
      <c r="E188" s="28">
        <f t="shared" si="2"/>
        <v>9.401169977914083</v>
      </c>
    </row>
    <row r="189" spans="1:5" s="10" customFormat="1" ht="12" customHeight="1" thickBot="1">
      <c r="A189" s="4"/>
      <c r="B189" s="14" t="s">
        <v>24</v>
      </c>
      <c r="C189" s="9">
        <f>SUM(C184+C185+C186+C187+C188)</f>
        <v>33496266000</v>
      </c>
      <c r="D189" s="9">
        <f>SUM(D184+D185+D186+D187+D188)</f>
        <v>3501154817.75</v>
      </c>
      <c r="E189" s="28">
        <f t="shared" si="2"/>
        <v>10.452373460820978</v>
      </c>
    </row>
    <row r="190" spans="1:5" s="10" customFormat="1" ht="12" customHeight="1">
      <c r="A190" s="5"/>
      <c r="B190" s="74"/>
      <c r="C190" s="8"/>
      <c r="D190" s="8"/>
      <c r="E190" s="8"/>
    </row>
    <row r="191" spans="1:5" s="10" customFormat="1" ht="12" customHeight="1">
      <c r="A191" s="5"/>
      <c r="B191" s="74"/>
      <c r="C191" s="8"/>
      <c r="D191" s="8"/>
      <c r="E191" s="8"/>
    </row>
    <row r="192" spans="1:5" s="10" customFormat="1" ht="12" customHeight="1">
      <c r="A192" s="5"/>
      <c r="B192" s="74"/>
      <c r="C192" s="8"/>
      <c r="D192" s="8"/>
      <c r="E192" s="8"/>
    </row>
    <row r="193" spans="1:5" s="10" customFormat="1" ht="12" customHeight="1">
      <c r="A193" s="5"/>
      <c r="B193" s="74"/>
      <c r="C193" s="8"/>
      <c r="D193" s="8"/>
      <c r="E193" s="8"/>
    </row>
    <row r="194" spans="1:5" s="10" customFormat="1" ht="12" customHeight="1">
      <c r="A194" s="5"/>
      <c r="B194" s="74"/>
      <c r="C194" s="8"/>
      <c r="D194" s="8"/>
      <c r="E194" s="8"/>
    </row>
    <row r="195" spans="1:5" s="10" customFormat="1" ht="12" customHeight="1">
      <c r="A195" s="5"/>
      <c r="B195" s="74"/>
      <c r="C195" s="8"/>
      <c r="D195" s="8"/>
      <c r="E195" s="8"/>
    </row>
    <row r="196" spans="1:5" s="10" customFormat="1" ht="12" customHeight="1">
      <c r="A196" s="5"/>
      <c r="B196" s="74"/>
      <c r="C196" s="8"/>
      <c r="D196" s="8"/>
      <c r="E196" s="8"/>
    </row>
    <row r="197" spans="1:5" s="10" customFormat="1" ht="12" customHeight="1">
      <c r="A197" s="5"/>
      <c r="B197" s="74"/>
      <c r="C197" s="8"/>
      <c r="D197" s="8"/>
      <c r="E197" s="8"/>
    </row>
    <row r="198" spans="1:5" s="10" customFormat="1" ht="12" customHeight="1">
      <c r="A198" s="5"/>
      <c r="B198" s="74"/>
      <c r="C198" s="8"/>
      <c r="D198" s="8"/>
      <c r="E198" s="8"/>
    </row>
    <row r="199" spans="1:5" s="10" customFormat="1" ht="12" customHeight="1">
      <c r="A199" s="5"/>
      <c r="B199" s="74"/>
      <c r="C199" s="8"/>
      <c r="D199" s="8"/>
      <c r="E199" s="8"/>
    </row>
    <row r="200" spans="1:5" s="10" customFormat="1" ht="12" customHeight="1">
      <c r="A200" s="18"/>
      <c r="B200" s="18"/>
      <c r="C200" s="8"/>
      <c r="D200" s="8"/>
      <c r="E200" s="8"/>
    </row>
    <row r="201" spans="1:5" s="10" customFormat="1" ht="12" customHeight="1">
      <c r="A201" s="18"/>
      <c r="B201" s="18"/>
      <c r="C201" s="8"/>
      <c r="D201" s="8"/>
      <c r="E201" s="8"/>
    </row>
    <row r="202" spans="1:5" s="10" customFormat="1" ht="12" customHeight="1">
      <c r="A202" s="18"/>
      <c r="B202" s="18"/>
      <c r="C202" s="8"/>
      <c r="D202" s="8"/>
      <c r="E202" s="8"/>
    </row>
    <row r="203" spans="1:5" s="10" customFormat="1" ht="12" customHeight="1">
      <c r="A203" s="18"/>
      <c r="B203" s="18"/>
      <c r="C203" s="8"/>
      <c r="D203" s="8"/>
      <c r="E203" s="8"/>
    </row>
    <row r="204" spans="1:5" s="10" customFormat="1" ht="12" customHeight="1">
      <c r="A204" s="18"/>
      <c r="B204" s="18"/>
      <c r="C204" s="8"/>
      <c r="D204" s="8"/>
      <c r="E204" s="8"/>
    </row>
    <row r="205" spans="1:5" s="10" customFormat="1" ht="12" customHeight="1">
      <c r="A205" s="18"/>
      <c r="B205" s="18"/>
      <c r="C205" s="8"/>
      <c r="D205" s="8"/>
      <c r="E205" s="8"/>
    </row>
    <row r="206" spans="1:5" s="10" customFormat="1" ht="12" customHeight="1">
      <c r="A206" s="18"/>
      <c r="B206" s="18"/>
      <c r="C206" s="8"/>
      <c r="D206" s="8"/>
      <c r="E206" s="8"/>
    </row>
    <row r="207" spans="1:5" s="10" customFormat="1" ht="12" customHeight="1">
      <c r="A207" s="18"/>
      <c r="B207" s="18"/>
      <c r="C207" s="8"/>
      <c r="D207" s="8"/>
      <c r="E207" s="8"/>
    </row>
    <row r="208" spans="1:5" s="10" customFormat="1" ht="12" customHeight="1">
      <c r="A208" s="18"/>
      <c r="B208" s="18"/>
      <c r="C208" s="8"/>
      <c r="D208" s="8"/>
      <c r="E208" s="8"/>
    </row>
    <row r="209" spans="1:5" s="10" customFormat="1" ht="12" customHeight="1">
      <c r="A209" s="18"/>
      <c r="B209" s="18"/>
      <c r="C209" s="8"/>
      <c r="D209" s="8"/>
      <c r="E209" s="8"/>
    </row>
    <row r="210" spans="1:5" s="10" customFormat="1" ht="12" customHeight="1">
      <c r="A210" s="18"/>
      <c r="B210" s="18"/>
      <c r="C210" s="8"/>
      <c r="D210" s="8"/>
      <c r="E210" s="8"/>
    </row>
    <row r="211" spans="1:5" s="10" customFormat="1" ht="12" customHeight="1">
      <c r="A211" s="18"/>
      <c r="B211" s="18"/>
      <c r="C211" s="8"/>
      <c r="D211" s="8"/>
      <c r="E211" s="8"/>
    </row>
    <row r="212" spans="1:5" s="10" customFormat="1" ht="12" customHeight="1">
      <c r="A212" s="18"/>
      <c r="B212" s="18"/>
      <c r="C212" s="8"/>
      <c r="D212" s="8"/>
      <c r="E212" s="8"/>
    </row>
    <row r="213" spans="1:5" s="10" customFormat="1" ht="12" customHeight="1">
      <c r="A213" s="18"/>
      <c r="B213" s="18"/>
      <c r="C213" s="8"/>
      <c r="D213" s="8"/>
      <c r="E213" s="8"/>
    </row>
    <row r="214" spans="1:5" s="10" customFormat="1" ht="12" customHeight="1">
      <c r="A214" s="18"/>
      <c r="B214" s="18"/>
      <c r="C214" s="8"/>
      <c r="D214" s="8"/>
      <c r="E214" s="8"/>
    </row>
    <row r="215" spans="1:5" s="10" customFormat="1" ht="12" customHeight="1">
      <c r="A215" s="18"/>
      <c r="B215" s="18"/>
      <c r="C215" s="8"/>
      <c r="D215" s="8"/>
      <c r="E215" s="8"/>
    </row>
    <row r="216" spans="1:5" s="10" customFormat="1" ht="12" customHeight="1">
      <c r="A216" s="18"/>
      <c r="B216" s="18"/>
      <c r="C216" s="8"/>
      <c r="D216" s="8"/>
      <c r="E216" s="8"/>
    </row>
    <row r="217" spans="1:5" s="10" customFormat="1" ht="12" customHeight="1">
      <c r="A217" s="18"/>
      <c r="B217" s="18"/>
      <c r="C217" s="8"/>
      <c r="D217" s="8"/>
      <c r="E217" s="8"/>
    </row>
    <row r="218" spans="1:5" s="10" customFormat="1" ht="12" customHeight="1">
      <c r="A218" s="18"/>
      <c r="B218" s="18"/>
      <c r="C218" s="8"/>
      <c r="D218" s="8"/>
      <c r="E218" s="8"/>
    </row>
    <row r="219" spans="1:5" s="10" customFormat="1" ht="12" customHeight="1">
      <c r="A219" s="18"/>
      <c r="B219" s="18"/>
      <c r="C219" s="8"/>
      <c r="D219" s="8"/>
      <c r="E219" s="8"/>
    </row>
    <row r="220" spans="1:5" s="10" customFormat="1" ht="12" customHeight="1">
      <c r="A220" s="18"/>
      <c r="B220" s="18"/>
      <c r="C220" s="8"/>
      <c r="D220" s="8"/>
      <c r="E220" s="8"/>
    </row>
    <row r="221" spans="1:5" s="10" customFormat="1" ht="12" customHeight="1">
      <c r="A221" s="18"/>
      <c r="B221" s="18"/>
      <c r="C221" s="8"/>
      <c r="D221" s="8"/>
      <c r="E221" s="8"/>
    </row>
    <row r="222" spans="1:5" s="10" customFormat="1" ht="12" customHeight="1">
      <c r="A222" s="18"/>
      <c r="B222" s="18"/>
      <c r="C222" s="8"/>
      <c r="D222" s="8"/>
      <c r="E222" s="8"/>
    </row>
    <row r="223" spans="1:5" s="10" customFormat="1" ht="12" customHeight="1">
      <c r="A223" s="18"/>
      <c r="B223" s="18"/>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row r="392" spans="1:5" s="10" customFormat="1" ht="12" customHeight="1">
      <c r="A392" s="18"/>
      <c r="B392" s="18"/>
      <c r="C392" s="8"/>
      <c r="D392" s="8"/>
      <c r="E392" s="8"/>
    </row>
    <row r="393" spans="1:5" s="10" customFormat="1" ht="12" customHeight="1">
      <c r="A393" s="18"/>
      <c r="B393" s="18"/>
      <c r="C393" s="8"/>
      <c r="D393" s="8"/>
      <c r="E393" s="8"/>
    </row>
    <row r="394" spans="1:5" s="10" customFormat="1" ht="12" customHeight="1">
      <c r="A394" s="18"/>
      <c r="B394" s="18"/>
      <c r="C394" s="8"/>
      <c r="D394" s="8"/>
      <c r="E394" s="8"/>
    </row>
    <row r="395" spans="1:5" s="10" customFormat="1" ht="12" customHeight="1">
      <c r="A395" s="18"/>
      <c r="B395" s="18"/>
      <c r="C395" s="8"/>
      <c r="D395" s="8"/>
      <c r="E395"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2024-04-01T06:51:46Z</cp:lastPrinted>
  <dcterms:created xsi:type="dcterms:W3CDTF">1996-10-14T23:33:28Z</dcterms:created>
  <dcterms:modified xsi:type="dcterms:W3CDTF">2024-04-01T07:08:56Z</dcterms:modified>
  <cp:category/>
  <cp:version/>
  <cp:contentType/>
  <cp:contentStatus/>
</cp:coreProperties>
</file>